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liufeng\Desktop\"/>
    </mc:Choice>
  </mc:AlternateContent>
  <xr:revisionPtr revIDLastSave="0" documentId="13_ncr:1_{9BBE8A0C-45B1-43B2-94F5-DC731F07F73D}" xr6:coauthVersionLast="47" xr6:coauthVersionMax="47" xr10:uidLastSave="{00000000-0000-0000-0000-000000000000}"/>
  <bookViews>
    <workbookView xWindow="-28910" yWindow="2760" windowWidth="29020" windowHeight="15700" activeTab="1" xr2:uid="{00000000-000D-0000-FFFF-FFFF00000000}"/>
  </bookViews>
  <sheets>
    <sheet name="第一轮报价" sheetId="7" r:id="rId1"/>
    <sheet name="第二轮报价" sheetId="8" r:id="rId2"/>
  </sheets>
  <definedNames>
    <definedName name="_xlnm._FilterDatabase" localSheetId="1" hidden="1">第二轮报价!$A$2:$AG$103</definedName>
    <definedName name="_xlnm._FilterDatabase" localSheetId="0" hidden="1">第一轮报价!$A$2:$AT$126</definedName>
  </definedNames>
  <calcPr calcId="191029"/>
</workbook>
</file>

<file path=xl/calcChain.xml><?xml version="1.0" encoding="utf-8"?>
<calcChain xmlns="http://schemas.openxmlformats.org/spreadsheetml/2006/main">
  <c r="AE104" i="8" l="1"/>
  <c r="U104" i="8"/>
  <c r="P104" i="8"/>
  <c r="L104" i="8"/>
  <c r="L103" i="8" s="1"/>
  <c r="AE103" i="8"/>
  <c r="U103" i="8"/>
  <c r="P103" i="8"/>
  <c r="AE101" i="8"/>
  <c r="AD101" i="8"/>
  <c r="Z101" i="8"/>
  <c r="Y101" i="8"/>
  <c r="U101" i="8"/>
  <c r="T101" i="8"/>
  <c r="P101" i="8"/>
  <c r="O101" i="8"/>
  <c r="AE100" i="8"/>
  <c r="AD100" i="8"/>
  <c r="Z100" i="8"/>
  <c r="Y100" i="8"/>
  <c r="U100" i="8"/>
  <c r="T100" i="8"/>
  <c r="P100" i="8"/>
  <c r="O100" i="8"/>
  <c r="AE99" i="8"/>
  <c r="AD99" i="8"/>
  <c r="Z99" i="8"/>
  <c r="Y99" i="8"/>
  <c r="U99" i="8"/>
  <c r="T99" i="8"/>
  <c r="P99" i="8"/>
  <c r="O99" i="8"/>
  <c r="AE98" i="8"/>
  <c r="AD98" i="8"/>
  <c r="Z98" i="8"/>
  <c r="Y98" i="8"/>
  <c r="U98" i="8"/>
  <c r="T98" i="8"/>
  <c r="P98" i="8"/>
  <c r="O98" i="8"/>
  <c r="AE97" i="8"/>
  <c r="AD97" i="8"/>
  <c r="Z97" i="8"/>
  <c r="Y97" i="8"/>
  <c r="U97" i="8"/>
  <c r="T97" i="8"/>
  <c r="P97" i="8"/>
  <c r="O97" i="8"/>
  <c r="AE96" i="8"/>
  <c r="AD96" i="8"/>
  <c r="Z96" i="8"/>
  <c r="Y96" i="8"/>
  <c r="U96" i="8"/>
  <c r="T96" i="8"/>
  <c r="P96" i="8"/>
  <c r="O96" i="8"/>
  <c r="AE95" i="8"/>
  <c r="AD95" i="8"/>
  <c r="Z95" i="8"/>
  <c r="Y95" i="8"/>
  <c r="U95" i="8"/>
  <c r="T95" i="8"/>
  <c r="P95" i="8"/>
  <c r="O95" i="8"/>
  <c r="AE94" i="8"/>
  <c r="AD94" i="8"/>
  <c r="Z94" i="8"/>
  <c r="Y94" i="8"/>
  <c r="U94" i="8"/>
  <c r="T94" i="8"/>
  <c r="P94" i="8"/>
  <c r="O94" i="8"/>
  <c r="AE93" i="8"/>
  <c r="AD93" i="8"/>
  <c r="Z93" i="8"/>
  <c r="Y93" i="8"/>
  <c r="U93" i="8"/>
  <c r="T93" i="8"/>
  <c r="P93" i="8"/>
  <c r="O93" i="8"/>
  <c r="AE92" i="8"/>
  <c r="AD92" i="8"/>
  <c r="Z92" i="8"/>
  <c r="Y92" i="8"/>
  <c r="U92" i="8"/>
  <c r="T92" i="8"/>
  <c r="P92" i="8"/>
  <c r="O92" i="8"/>
  <c r="AE91" i="8"/>
  <c r="AD91" i="8"/>
  <c r="Z91" i="8"/>
  <c r="Y91" i="8"/>
  <c r="U91" i="8"/>
  <c r="T91" i="8"/>
  <c r="P91" i="8"/>
  <c r="O91" i="8"/>
  <c r="AE90" i="8"/>
  <c r="AD90" i="8"/>
  <c r="Z90" i="8"/>
  <c r="Y90" i="8"/>
  <c r="U90" i="8"/>
  <c r="T90" i="8"/>
  <c r="P90" i="8"/>
  <c r="O90" i="8"/>
  <c r="AE89" i="8"/>
  <c r="AD89" i="8"/>
  <c r="Z89" i="8"/>
  <c r="Y89" i="8"/>
  <c r="U89" i="8"/>
  <c r="T89" i="8"/>
  <c r="P89" i="8"/>
  <c r="O89" i="8"/>
  <c r="AE88" i="8"/>
  <c r="AD88" i="8"/>
  <c r="Z88" i="8"/>
  <c r="Y88" i="8"/>
  <c r="U88" i="8"/>
  <c r="T88" i="8"/>
  <c r="P88" i="8"/>
  <c r="O88" i="8"/>
  <c r="AE87" i="8"/>
  <c r="AD87" i="8"/>
  <c r="Z87" i="8"/>
  <c r="Y87" i="8"/>
  <c r="U87" i="8"/>
  <c r="T87" i="8"/>
  <c r="P87" i="8"/>
  <c r="O87" i="8"/>
  <c r="AE86" i="8"/>
  <c r="AD86" i="8"/>
  <c r="Z86" i="8"/>
  <c r="Y86" i="8"/>
  <c r="U86" i="8"/>
  <c r="T86" i="8"/>
  <c r="P86" i="8"/>
  <c r="O86" i="8"/>
  <c r="AE85" i="8"/>
  <c r="AD85" i="8"/>
  <c r="Z85" i="8"/>
  <c r="Y85" i="8"/>
  <c r="U85" i="8"/>
  <c r="T85" i="8"/>
  <c r="P85" i="8"/>
  <c r="O85" i="8"/>
  <c r="AE84" i="8"/>
  <c r="AD84" i="8"/>
  <c r="Z84" i="8"/>
  <c r="Y84" i="8"/>
  <c r="U84" i="8"/>
  <c r="T84" i="8"/>
  <c r="P84" i="8"/>
  <c r="O84" i="8"/>
  <c r="AE83" i="8"/>
  <c r="AD83" i="8"/>
  <c r="Z83" i="8"/>
  <c r="Y83" i="8"/>
  <c r="U83" i="8"/>
  <c r="T83" i="8"/>
  <c r="P83" i="8"/>
  <c r="O83" i="8"/>
  <c r="AE82" i="8"/>
  <c r="AD82" i="8"/>
  <c r="Z82" i="8"/>
  <c r="Y82" i="8"/>
  <c r="U82" i="8"/>
  <c r="T82" i="8"/>
  <c r="P82" i="8"/>
  <c r="O82" i="8"/>
  <c r="AE81" i="8"/>
  <c r="AD81" i="8"/>
  <c r="Z81" i="8"/>
  <c r="Y81" i="8"/>
  <c r="U81" i="8"/>
  <c r="T81" i="8"/>
  <c r="P81" i="8"/>
  <c r="O81" i="8"/>
  <c r="AE80" i="8"/>
  <c r="AD80" i="8"/>
  <c r="Z80" i="8"/>
  <c r="Y80" i="8"/>
  <c r="U80" i="8"/>
  <c r="T80" i="8"/>
  <c r="P80" i="8"/>
  <c r="O80" i="8"/>
  <c r="AE79" i="8"/>
  <c r="AD79" i="8"/>
  <c r="Z79" i="8"/>
  <c r="Y79" i="8"/>
  <c r="U79" i="8"/>
  <c r="T79" i="8"/>
  <c r="P79" i="8"/>
  <c r="O79" i="8"/>
  <c r="AE78" i="8"/>
  <c r="AD78" i="8"/>
  <c r="Z78" i="8"/>
  <c r="Y78" i="8"/>
  <c r="U78" i="8"/>
  <c r="T78" i="8"/>
  <c r="P78" i="8"/>
  <c r="O78" i="8"/>
  <c r="AE77" i="8"/>
  <c r="AD77" i="8"/>
  <c r="Z77" i="8"/>
  <c r="Y77" i="8"/>
  <c r="U77" i="8"/>
  <c r="T77" i="8"/>
  <c r="P77" i="8"/>
  <c r="O77" i="8"/>
  <c r="AE76" i="8"/>
  <c r="AD76" i="8"/>
  <c r="Z76" i="8"/>
  <c r="Y76" i="8"/>
  <c r="U76" i="8"/>
  <c r="T76" i="8"/>
  <c r="P76" i="8"/>
  <c r="O76" i="8"/>
  <c r="AE75" i="8"/>
  <c r="AD75" i="8"/>
  <c r="Z75" i="8"/>
  <c r="Y75" i="8"/>
  <c r="U75" i="8"/>
  <c r="T75" i="8"/>
  <c r="P75" i="8"/>
  <c r="O75" i="8"/>
  <c r="AE74" i="8"/>
  <c r="AD74" i="8"/>
  <c r="Z74" i="8"/>
  <c r="Y74" i="8"/>
  <c r="U74" i="8"/>
  <c r="T74" i="8"/>
  <c r="P74" i="8"/>
  <c r="O74" i="8"/>
  <c r="AE73" i="8"/>
  <c r="AD73" i="8"/>
  <c r="Z73" i="8"/>
  <c r="Y73" i="8"/>
  <c r="U73" i="8"/>
  <c r="T73" i="8"/>
  <c r="P73" i="8"/>
  <c r="O73" i="8"/>
  <c r="AE72" i="8"/>
  <c r="AD72" i="8"/>
  <c r="Z72" i="8"/>
  <c r="Y72" i="8"/>
  <c r="U72" i="8"/>
  <c r="T72" i="8"/>
  <c r="P72" i="8"/>
  <c r="O72" i="8"/>
  <c r="AE71" i="8"/>
  <c r="AD71" i="8"/>
  <c r="Z71" i="8"/>
  <c r="Y71" i="8"/>
  <c r="U71" i="8"/>
  <c r="T71" i="8"/>
  <c r="P71" i="8"/>
  <c r="O71" i="8"/>
  <c r="AE70" i="8"/>
  <c r="AD70" i="8"/>
  <c r="Z70" i="8"/>
  <c r="Y70" i="8"/>
  <c r="U70" i="8"/>
  <c r="T70" i="8"/>
  <c r="P70" i="8"/>
  <c r="O70" i="8"/>
  <c r="AE69" i="8"/>
  <c r="AD69" i="8"/>
  <c r="Z69" i="8"/>
  <c r="Y69" i="8"/>
  <c r="U69" i="8"/>
  <c r="T69" i="8"/>
  <c r="P69" i="8"/>
  <c r="O69" i="8"/>
  <c r="AE68" i="8"/>
  <c r="AD68" i="8"/>
  <c r="Z68" i="8"/>
  <c r="Y68" i="8"/>
  <c r="U68" i="8"/>
  <c r="T68" i="8"/>
  <c r="P68" i="8"/>
  <c r="O68" i="8"/>
  <c r="AE67" i="8"/>
  <c r="AD67" i="8"/>
  <c r="Z67" i="8"/>
  <c r="Y67" i="8"/>
  <c r="U67" i="8"/>
  <c r="T67" i="8"/>
  <c r="P67" i="8"/>
  <c r="O67" i="8"/>
  <c r="AE66" i="8"/>
  <c r="AD66" i="8"/>
  <c r="Z66" i="8"/>
  <c r="Y66" i="8"/>
  <c r="U66" i="8"/>
  <c r="T66" i="8"/>
  <c r="P66" i="8"/>
  <c r="O66" i="8"/>
  <c r="AE65" i="8"/>
  <c r="AD65" i="8"/>
  <c r="Z65" i="8"/>
  <c r="Y65" i="8"/>
  <c r="U65" i="8"/>
  <c r="T65" i="8"/>
  <c r="P65" i="8"/>
  <c r="O65" i="8"/>
  <c r="AE64" i="8"/>
  <c r="AD64" i="8"/>
  <c r="Z64" i="8"/>
  <c r="Z104" i="8" s="1"/>
  <c r="Z103" i="8" s="1"/>
  <c r="Y64" i="8"/>
  <c r="U64" i="8"/>
  <c r="T64" i="8"/>
  <c r="P64" i="8"/>
  <c r="O64" i="8"/>
  <c r="AE63" i="8"/>
  <c r="AD63" i="8"/>
  <c r="Z63" i="8"/>
  <c r="Y63" i="8"/>
  <c r="U63" i="8"/>
  <c r="T63" i="8"/>
  <c r="P63" i="8"/>
  <c r="O63" i="8"/>
  <c r="AE62" i="8"/>
  <c r="AD62" i="8"/>
  <c r="Z62" i="8"/>
  <c r="Y62" i="8"/>
  <c r="U62" i="8"/>
  <c r="T62" i="8"/>
  <c r="P62" i="8"/>
  <c r="O62" i="8"/>
  <c r="AE61" i="8"/>
  <c r="AD61" i="8"/>
  <c r="Z61" i="8"/>
  <c r="Y61" i="8"/>
  <c r="U61" i="8"/>
  <c r="T61" i="8"/>
  <c r="P61" i="8"/>
  <c r="O61" i="8"/>
  <c r="AE60" i="8"/>
  <c r="AD60" i="8"/>
  <c r="Z60" i="8"/>
  <c r="Y60" i="8"/>
  <c r="U60" i="8"/>
  <c r="T60" i="8"/>
  <c r="P60" i="8"/>
  <c r="O60" i="8"/>
  <c r="AE59" i="8"/>
  <c r="AD59" i="8"/>
  <c r="Z59" i="8"/>
  <c r="Y59" i="8"/>
  <c r="U59" i="8"/>
  <c r="T59" i="8"/>
  <c r="P59" i="8"/>
  <c r="O59" i="8"/>
  <c r="AE58" i="8"/>
  <c r="AD58" i="8"/>
  <c r="Z58" i="8"/>
  <c r="Y58" i="8"/>
  <c r="U58" i="8"/>
  <c r="T58" i="8"/>
  <c r="P58" i="8"/>
  <c r="O58" i="8"/>
  <c r="AE57" i="8"/>
  <c r="AD57" i="8"/>
  <c r="Z57" i="8"/>
  <c r="Y57" i="8"/>
  <c r="U57" i="8"/>
  <c r="T57" i="8"/>
  <c r="P57" i="8"/>
  <c r="O57" i="8"/>
  <c r="AE56" i="8"/>
  <c r="AD56" i="8"/>
  <c r="Z56" i="8"/>
  <c r="Y56" i="8"/>
  <c r="U56" i="8"/>
  <c r="T56" i="8"/>
  <c r="P56" i="8"/>
  <c r="O56" i="8"/>
  <c r="AE55" i="8"/>
  <c r="AD55" i="8"/>
  <c r="Z55" i="8"/>
  <c r="Y55" i="8"/>
  <c r="U55" i="8"/>
  <c r="T55" i="8"/>
  <c r="P55" i="8"/>
  <c r="O55" i="8"/>
  <c r="AE54" i="8"/>
  <c r="AD54" i="8"/>
  <c r="Z54" i="8"/>
  <c r="Y54" i="8"/>
  <c r="U54" i="8"/>
  <c r="T54" i="8"/>
  <c r="P54" i="8"/>
  <c r="O54" i="8"/>
  <c r="AE53" i="8"/>
  <c r="AD53" i="8"/>
  <c r="Z53" i="8"/>
  <c r="Y53" i="8"/>
  <c r="U53" i="8"/>
  <c r="T53" i="8"/>
  <c r="P53" i="8"/>
  <c r="O53" i="8"/>
  <c r="AE52" i="8"/>
  <c r="AD52" i="8"/>
  <c r="Z52" i="8"/>
  <c r="Y52" i="8"/>
  <c r="U52" i="8"/>
  <c r="T52" i="8"/>
  <c r="P52" i="8"/>
  <c r="O52" i="8"/>
  <c r="AE51" i="8"/>
  <c r="AD51" i="8"/>
  <c r="Z51" i="8"/>
  <c r="Y51" i="8"/>
  <c r="U51" i="8"/>
  <c r="T51" i="8"/>
  <c r="P51" i="8"/>
  <c r="O51" i="8"/>
  <c r="AE50" i="8"/>
  <c r="AD50" i="8"/>
  <c r="Z50" i="8"/>
  <c r="Y50" i="8"/>
  <c r="U50" i="8"/>
  <c r="T50" i="8"/>
  <c r="P50" i="8"/>
  <c r="O50" i="8"/>
  <c r="AE49" i="8"/>
  <c r="AD49" i="8"/>
  <c r="Z49" i="8"/>
  <c r="Y49" i="8"/>
  <c r="U49" i="8"/>
  <c r="T49" i="8"/>
  <c r="P49" i="8"/>
  <c r="O49" i="8"/>
  <c r="AE48" i="8"/>
  <c r="AD48" i="8"/>
  <c r="Z48" i="8"/>
  <c r="Y48" i="8"/>
  <c r="U48" i="8"/>
  <c r="T48" i="8"/>
  <c r="P48" i="8"/>
  <c r="O48" i="8"/>
  <c r="AE47" i="8"/>
  <c r="AD47" i="8"/>
  <c r="Z47" i="8"/>
  <c r="Y47" i="8"/>
  <c r="U47" i="8"/>
  <c r="T47" i="8"/>
  <c r="P47" i="8"/>
  <c r="O47" i="8"/>
  <c r="AE46" i="8"/>
  <c r="AD46" i="8"/>
  <c r="Z46" i="8"/>
  <c r="Y46" i="8"/>
  <c r="U46" i="8"/>
  <c r="T46" i="8"/>
  <c r="P46" i="8"/>
  <c r="O46" i="8"/>
  <c r="AE45" i="8"/>
  <c r="AD45" i="8"/>
  <c r="Z45" i="8"/>
  <c r="Y45" i="8"/>
  <c r="U45" i="8"/>
  <c r="T45" i="8"/>
  <c r="P45" i="8"/>
  <c r="O45" i="8"/>
  <c r="AE44" i="8"/>
  <c r="AD44" i="8"/>
  <c r="Z44" i="8"/>
  <c r="Y44" i="8"/>
  <c r="U44" i="8"/>
  <c r="T44" i="8"/>
  <c r="P44" i="8"/>
  <c r="O44" i="8"/>
  <c r="AE43" i="8"/>
  <c r="AD43" i="8"/>
  <c r="Z43" i="8"/>
  <c r="Y43" i="8"/>
  <c r="U43" i="8"/>
  <c r="T43" i="8"/>
  <c r="P43" i="8"/>
  <c r="O43" i="8"/>
  <c r="AE42" i="8"/>
  <c r="AD42" i="8"/>
  <c r="Z42" i="8"/>
  <c r="Y42" i="8"/>
  <c r="U42" i="8"/>
  <c r="T42" i="8"/>
  <c r="P42" i="8"/>
  <c r="O42" i="8"/>
  <c r="AE41" i="8"/>
  <c r="AD41" i="8"/>
  <c r="Z41" i="8"/>
  <c r="Y41" i="8"/>
  <c r="U41" i="8"/>
  <c r="T41" i="8"/>
  <c r="P41" i="8"/>
  <c r="O41" i="8"/>
  <c r="AE40" i="8"/>
  <c r="AD40" i="8"/>
  <c r="Z40" i="8"/>
  <c r="Y40" i="8"/>
  <c r="U40" i="8"/>
  <c r="T40" i="8"/>
  <c r="P40" i="8"/>
  <c r="O40" i="8"/>
  <c r="AE39" i="8"/>
  <c r="AD39" i="8"/>
  <c r="Z39" i="8"/>
  <c r="Y39" i="8"/>
  <c r="U39" i="8"/>
  <c r="T39" i="8"/>
  <c r="P39" i="8"/>
  <c r="O39" i="8"/>
  <c r="AE38" i="8"/>
  <c r="AD38" i="8"/>
  <c r="Z38" i="8"/>
  <c r="Y38" i="8"/>
  <c r="U38" i="8"/>
  <c r="T38" i="8"/>
  <c r="P38" i="8"/>
  <c r="O38" i="8"/>
  <c r="AE37" i="8"/>
  <c r="AD37" i="8"/>
  <c r="Z37" i="8"/>
  <c r="Y37" i="8"/>
  <c r="U37" i="8"/>
  <c r="T37" i="8"/>
  <c r="P37" i="8"/>
  <c r="O37" i="8"/>
  <c r="AE36" i="8"/>
  <c r="AD36" i="8"/>
  <c r="Z36" i="8"/>
  <c r="Y36" i="8"/>
  <c r="U36" i="8"/>
  <c r="T36" i="8"/>
  <c r="P36" i="8"/>
  <c r="O36" i="8"/>
  <c r="AE35" i="8"/>
  <c r="AD35" i="8"/>
  <c r="Z35" i="8"/>
  <c r="Y35" i="8"/>
  <c r="U35" i="8"/>
  <c r="T35" i="8"/>
  <c r="P35" i="8"/>
  <c r="O35" i="8"/>
  <c r="AE34" i="8"/>
  <c r="AD34" i="8"/>
  <c r="Z34" i="8"/>
  <c r="Y34" i="8"/>
  <c r="U34" i="8"/>
  <c r="T34" i="8"/>
  <c r="P34" i="8"/>
  <c r="O34" i="8"/>
  <c r="AE33" i="8"/>
  <c r="AD33" i="8"/>
  <c r="Z33" i="8"/>
  <c r="Y33" i="8"/>
  <c r="U33" i="8"/>
  <c r="T33" i="8"/>
  <c r="P33" i="8"/>
  <c r="O33" i="8"/>
  <c r="AE32" i="8"/>
  <c r="AD32" i="8"/>
  <c r="Z32" i="8"/>
  <c r="Y32" i="8"/>
  <c r="U32" i="8"/>
  <c r="T32" i="8"/>
  <c r="P32" i="8"/>
  <c r="O32" i="8"/>
  <c r="AE31" i="8"/>
  <c r="AD31" i="8"/>
  <c r="Z31" i="8"/>
  <c r="Y31" i="8"/>
  <c r="U31" i="8"/>
  <c r="T31" i="8"/>
  <c r="P31" i="8"/>
  <c r="O31" i="8"/>
  <c r="AE30" i="8"/>
  <c r="AD30" i="8"/>
  <c r="Z30" i="8"/>
  <c r="Y30" i="8"/>
  <c r="U30" i="8"/>
  <c r="T30" i="8"/>
  <c r="P30" i="8"/>
  <c r="O30" i="8"/>
  <c r="AE29" i="8"/>
  <c r="AD29" i="8"/>
  <c r="Z29" i="8"/>
  <c r="Y29" i="8"/>
  <c r="U29" i="8"/>
  <c r="T29" i="8"/>
  <c r="P29" i="8"/>
  <c r="O29" i="8"/>
  <c r="AE28" i="8"/>
  <c r="AD28" i="8"/>
  <c r="Z28" i="8"/>
  <c r="Y28" i="8"/>
  <c r="U28" i="8"/>
  <c r="T28" i="8"/>
  <c r="P28" i="8"/>
  <c r="O28" i="8"/>
  <c r="AE27" i="8"/>
  <c r="AD27" i="8"/>
  <c r="Z27" i="8"/>
  <c r="Y27" i="8"/>
  <c r="U27" i="8"/>
  <c r="T27" i="8"/>
  <c r="P27" i="8"/>
  <c r="O27" i="8"/>
  <c r="AE26" i="8"/>
  <c r="AD26" i="8"/>
  <c r="Z26" i="8"/>
  <c r="Y26" i="8"/>
  <c r="U26" i="8"/>
  <c r="T26" i="8"/>
  <c r="P26" i="8"/>
  <c r="O26" i="8"/>
  <c r="AE25" i="8"/>
  <c r="AD25" i="8"/>
  <c r="Z25" i="8"/>
  <c r="Y25" i="8"/>
  <c r="U25" i="8"/>
  <c r="T25" i="8"/>
  <c r="P25" i="8"/>
  <c r="O25" i="8"/>
  <c r="AE24" i="8"/>
  <c r="AD24" i="8"/>
  <c r="Z24" i="8"/>
  <c r="Y24" i="8"/>
  <c r="U24" i="8"/>
  <c r="T24" i="8"/>
  <c r="P24" i="8"/>
  <c r="O24" i="8"/>
  <c r="AE23" i="8"/>
  <c r="AD23" i="8"/>
  <c r="Z23" i="8"/>
  <c r="Y23" i="8"/>
  <c r="U23" i="8"/>
  <c r="T23" i="8"/>
  <c r="P23" i="8"/>
  <c r="O23" i="8"/>
  <c r="AE22" i="8"/>
  <c r="AD22" i="8"/>
  <c r="Z22" i="8"/>
  <c r="Y22" i="8"/>
  <c r="U22" i="8"/>
  <c r="T22" i="8"/>
  <c r="P22" i="8"/>
  <c r="O22" i="8"/>
  <c r="AE21" i="8"/>
  <c r="AD21" i="8"/>
  <c r="Z21" i="8"/>
  <c r="Y21" i="8"/>
  <c r="U21" i="8"/>
  <c r="T21" i="8"/>
  <c r="P21" i="8"/>
  <c r="O21" i="8"/>
  <c r="AE20" i="8"/>
  <c r="AD20" i="8"/>
  <c r="Z20" i="8"/>
  <c r="Y20" i="8"/>
  <c r="U20" i="8"/>
  <c r="T20" i="8"/>
  <c r="P20" i="8"/>
  <c r="O20" i="8"/>
  <c r="AE19" i="8"/>
  <c r="AD19" i="8"/>
  <c r="Z19" i="8"/>
  <c r="Y19" i="8"/>
  <c r="U19" i="8"/>
  <c r="T19" i="8"/>
  <c r="P19" i="8"/>
  <c r="O19" i="8"/>
  <c r="AE18" i="8"/>
  <c r="AD18" i="8"/>
  <c r="Z18" i="8"/>
  <c r="Y18" i="8"/>
  <c r="U18" i="8"/>
  <c r="T18" i="8"/>
  <c r="P18" i="8"/>
  <c r="O18" i="8"/>
  <c r="AE17" i="8"/>
  <c r="AD17" i="8"/>
  <c r="Z17" i="8"/>
  <c r="Y17" i="8"/>
  <c r="U17" i="8"/>
  <c r="T17" i="8"/>
  <c r="P17" i="8"/>
  <c r="O17" i="8"/>
  <c r="AE16" i="8"/>
  <c r="AD16" i="8"/>
  <c r="Z16" i="8"/>
  <c r="Y16" i="8"/>
  <c r="U16" i="8"/>
  <c r="T16" i="8"/>
  <c r="P16" i="8"/>
  <c r="O16" i="8"/>
  <c r="AE15" i="8"/>
  <c r="AD15" i="8"/>
  <c r="Z15" i="8"/>
  <c r="Y15" i="8"/>
  <c r="U15" i="8"/>
  <c r="T15" i="8"/>
  <c r="P15" i="8"/>
  <c r="O15" i="8"/>
  <c r="AE14" i="8"/>
  <c r="AD14" i="8"/>
  <c r="Z14" i="8"/>
  <c r="Y14" i="8"/>
  <c r="U14" i="8"/>
  <c r="T14" i="8"/>
  <c r="P14" i="8"/>
  <c r="O14" i="8"/>
  <c r="AE13" i="8"/>
  <c r="AD13" i="8"/>
  <c r="Z13" i="8"/>
  <c r="Y13" i="8"/>
  <c r="U13" i="8"/>
  <c r="T13" i="8"/>
  <c r="P13" i="8"/>
  <c r="O13" i="8"/>
  <c r="AE12" i="8"/>
  <c r="AD12" i="8"/>
  <c r="Z12" i="8"/>
  <c r="Y12" i="8"/>
  <c r="U12" i="8"/>
  <c r="T12" i="8"/>
  <c r="P12" i="8"/>
  <c r="O12" i="8"/>
  <c r="AE11" i="8"/>
  <c r="AD11" i="8"/>
  <c r="Z11" i="8"/>
  <c r="Y11" i="8"/>
  <c r="U11" i="8"/>
  <c r="T11" i="8"/>
  <c r="P11" i="8"/>
  <c r="O11" i="8"/>
  <c r="AE10" i="8"/>
  <c r="AD10" i="8"/>
  <c r="Z10" i="8"/>
  <c r="Y10" i="8"/>
  <c r="U10" i="8"/>
  <c r="T10" i="8"/>
  <c r="P10" i="8"/>
  <c r="O10" i="8"/>
  <c r="AE9" i="8"/>
  <c r="AD9" i="8"/>
  <c r="Z9" i="8"/>
  <c r="Y9" i="8"/>
  <c r="U9" i="8"/>
  <c r="T9" i="8"/>
  <c r="P9" i="8"/>
  <c r="O9" i="8"/>
  <c r="AE8" i="8"/>
  <c r="AD8" i="8"/>
  <c r="Z8" i="8"/>
  <c r="Y8" i="8"/>
  <c r="U8" i="8"/>
  <c r="T8" i="8"/>
  <c r="P8" i="8"/>
  <c r="O8" i="8"/>
  <c r="L8" i="8"/>
  <c r="AT127" i="7"/>
  <c r="AL127" i="7"/>
  <c r="AH127" i="7"/>
  <c r="AC127" i="7"/>
  <c r="X127" i="7"/>
  <c r="S127" i="7"/>
  <c r="N127" i="7"/>
  <c r="J127" i="7"/>
  <c r="AT126" i="7"/>
  <c r="AL126" i="7"/>
  <c r="AH126" i="7"/>
  <c r="AC126" i="7"/>
  <c r="X126" i="7"/>
  <c r="S126" i="7"/>
  <c r="N126" i="7"/>
  <c r="J126" i="7"/>
  <c r="AT124" i="7"/>
  <c r="AS124" i="7"/>
  <c r="AP124" i="7"/>
  <c r="AO124" i="7"/>
  <c r="AL124" i="7"/>
  <c r="AK124" i="7"/>
  <c r="AH124" i="7"/>
  <c r="AG124" i="7"/>
  <c r="AC124" i="7"/>
  <c r="AB124" i="7"/>
  <c r="X124" i="7"/>
  <c r="W124" i="7"/>
  <c r="S124" i="7"/>
  <c r="R124" i="7"/>
  <c r="N124" i="7"/>
  <c r="M124" i="7"/>
  <c r="J124" i="7"/>
  <c r="AT123" i="7"/>
  <c r="AS123" i="7"/>
  <c r="AP123" i="7"/>
  <c r="AO123" i="7"/>
  <c r="AL123" i="7"/>
  <c r="AK123" i="7"/>
  <c r="AH123" i="7"/>
  <c r="AG123" i="7"/>
  <c r="AC123" i="7"/>
  <c r="AB123" i="7"/>
  <c r="X123" i="7"/>
  <c r="W123" i="7"/>
  <c r="S123" i="7"/>
  <c r="R123" i="7"/>
  <c r="N123" i="7"/>
  <c r="M123" i="7"/>
  <c r="J123" i="7"/>
  <c r="AT122" i="7"/>
  <c r="AS122" i="7"/>
  <c r="AP122" i="7"/>
  <c r="AO122" i="7"/>
  <c r="AL122" i="7"/>
  <c r="AK122" i="7"/>
  <c r="AH122" i="7"/>
  <c r="AG122" i="7"/>
  <c r="AC122" i="7"/>
  <c r="AB122" i="7"/>
  <c r="X122" i="7"/>
  <c r="W122" i="7"/>
  <c r="S122" i="7"/>
  <c r="R122" i="7"/>
  <c r="N122" i="7"/>
  <c r="M122" i="7"/>
  <c r="J122" i="7"/>
  <c r="AT121" i="7"/>
  <c r="AS121" i="7"/>
  <c r="AP121" i="7"/>
  <c r="AO121" i="7"/>
  <c r="AL121" i="7"/>
  <c r="AK121" i="7"/>
  <c r="AH121" i="7"/>
  <c r="AG121" i="7"/>
  <c r="AC121" i="7"/>
  <c r="AB121" i="7"/>
  <c r="X121" i="7"/>
  <c r="W121" i="7"/>
  <c r="S121" i="7"/>
  <c r="R121" i="7"/>
  <c r="N121" i="7"/>
  <c r="M121" i="7"/>
  <c r="J121" i="7"/>
  <c r="AT120" i="7"/>
  <c r="AS120" i="7"/>
  <c r="AP120" i="7"/>
  <c r="AO120" i="7"/>
  <c r="AL120" i="7"/>
  <c r="AK120" i="7"/>
  <c r="AH120" i="7"/>
  <c r="AG120" i="7"/>
  <c r="AC120" i="7"/>
  <c r="AB120" i="7"/>
  <c r="X120" i="7"/>
  <c r="W120" i="7"/>
  <c r="S120" i="7"/>
  <c r="R120" i="7"/>
  <c r="N120" i="7"/>
  <c r="M120" i="7"/>
  <c r="J120" i="7"/>
  <c r="AT119" i="7"/>
  <c r="AS119" i="7"/>
  <c r="AP119" i="7"/>
  <c r="AO119" i="7"/>
  <c r="AL119" i="7"/>
  <c r="AK119" i="7"/>
  <c r="AH119" i="7"/>
  <c r="AG119" i="7"/>
  <c r="AC119" i="7"/>
  <c r="AB119" i="7"/>
  <c r="X119" i="7"/>
  <c r="W119" i="7"/>
  <c r="S119" i="7"/>
  <c r="R119" i="7"/>
  <c r="N119" i="7"/>
  <c r="M119" i="7"/>
  <c r="J119" i="7"/>
  <c r="AT118" i="7"/>
  <c r="AS118" i="7"/>
  <c r="AP118" i="7"/>
  <c r="AO118" i="7"/>
  <c r="AL118" i="7"/>
  <c r="AK118" i="7"/>
  <c r="AH118" i="7"/>
  <c r="AG118" i="7"/>
  <c r="AC118" i="7"/>
  <c r="AB118" i="7"/>
  <c r="X118" i="7"/>
  <c r="W118" i="7"/>
  <c r="S118" i="7"/>
  <c r="R118" i="7"/>
  <c r="N118" i="7"/>
  <c r="M118" i="7"/>
  <c r="J118" i="7"/>
  <c r="AT117" i="7"/>
  <c r="AS117" i="7"/>
  <c r="AP117" i="7"/>
  <c r="AO117" i="7"/>
  <c r="AL117" i="7"/>
  <c r="AK117" i="7"/>
  <c r="AH117" i="7"/>
  <c r="AG117" i="7"/>
  <c r="AC117" i="7"/>
  <c r="AB117" i="7"/>
  <c r="X117" i="7"/>
  <c r="W117" i="7"/>
  <c r="S117" i="7"/>
  <c r="R117" i="7"/>
  <c r="N117" i="7"/>
  <c r="M117" i="7"/>
  <c r="J117" i="7"/>
  <c r="AT116" i="7"/>
  <c r="AS116" i="7"/>
  <c r="AP116" i="7"/>
  <c r="AO116" i="7"/>
  <c r="AL116" i="7"/>
  <c r="AK116" i="7"/>
  <c r="AH116" i="7"/>
  <c r="AG116" i="7"/>
  <c r="AC116" i="7"/>
  <c r="AB116" i="7"/>
  <c r="X116" i="7"/>
  <c r="W116" i="7"/>
  <c r="S116" i="7"/>
  <c r="R116" i="7"/>
  <c r="N116" i="7"/>
  <c r="M116" i="7"/>
  <c r="J116" i="7"/>
  <c r="AT115" i="7"/>
  <c r="AS115" i="7"/>
  <c r="AP115" i="7"/>
  <c r="AO115" i="7"/>
  <c r="AL115" i="7"/>
  <c r="AK115" i="7"/>
  <c r="AH115" i="7"/>
  <c r="AG115" i="7"/>
  <c r="AC115" i="7"/>
  <c r="AB115" i="7"/>
  <c r="X115" i="7"/>
  <c r="W115" i="7"/>
  <c r="S115" i="7"/>
  <c r="R115" i="7"/>
  <c r="N115" i="7"/>
  <c r="M115" i="7"/>
  <c r="J115" i="7"/>
  <c r="AT114" i="7"/>
  <c r="AS114" i="7"/>
  <c r="AP114" i="7"/>
  <c r="AO114" i="7"/>
  <c r="AL114" i="7"/>
  <c r="AK114" i="7"/>
  <c r="AH114" i="7"/>
  <c r="AG114" i="7"/>
  <c r="AC114" i="7"/>
  <c r="AB114" i="7"/>
  <c r="X114" i="7"/>
  <c r="W114" i="7"/>
  <c r="S114" i="7"/>
  <c r="R114" i="7"/>
  <c r="N114" i="7"/>
  <c r="M114" i="7"/>
  <c r="J114" i="7"/>
  <c r="AT113" i="7"/>
  <c r="AS113" i="7"/>
  <c r="AP113" i="7"/>
  <c r="AO113" i="7"/>
  <c r="AL113" i="7"/>
  <c r="AK113" i="7"/>
  <c r="AH113" i="7"/>
  <c r="AG113" i="7"/>
  <c r="AC113" i="7"/>
  <c r="AB113" i="7"/>
  <c r="X113" i="7"/>
  <c r="W113" i="7"/>
  <c r="S113" i="7"/>
  <c r="R113" i="7"/>
  <c r="N113" i="7"/>
  <c r="M113" i="7"/>
  <c r="J113" i="7"/>
  <c r="AT112" i="7"/>
  <c r="AS112" i="7"/>
  <c r="AP112" i="7"/>
  <c r="AO112" i="7"/>
  <c r="AL112" i="7"/>
  <c r="AK112" i="7"/>
  <c r="AH112" i="7"/>
  <c r="AG112" i="7"/>
  <c r="AC112" i="7"/>
  <c r="AB112" i="7"/>
  <c r="X112" i="7"/>
  <c r="W112" i="7"/>
  <c r="S112" i="7"/>
  <c r="R112" i="7"/>
  <c r="N112" i="7"/>
  <c r="M112" i="7"/>
  <c r="J112" i="7"/>
  <c r="AT111" i="7"/>
  <c r="AS111" i="7"/>
  <c r="AP111" i="7"/>
  <c r="AO111" i="7"/>
  <c r="AL111" i="7"/>
  <c r="AK111" i="7"/>
  <c r="AH111" i="7"/>
  <c r="AG111" i="7"/>
  <c r="AC111" i="7"/>
  <c r="AB111" i="7"/>
  <c r="X111" i="7"/>
  <c r="W111" i="7"/>
  <c r="S111" i="7"/>
  <c r="R111" i="7"/>
  <c r="N111" i="7"/>
  <c r="M111" i="7"/>
  <c r="J111" i="7"/>
  <c r="AT110" i="7"/>
  <c r="AS110" i="7"/>
  <c r="AP110" i="7"/>
  <c r="AO110" i="7"/>
  <c r="AL110" i="7"/>
  <c r="AK110" i="7"/>
  <c r="AH110" i="7"/>
  <c r="AG110" i="7"/>
  <c r="AC110" i="7"/>
  <c r="AB110" i="7"/>
  <c r="X110" i="7"/>
  <c r="W110" i="7"/>
  <c r="S110" i="7"/>
  <c r="R110" i="7"/>
  <c r="N110" i="7"/>
  <c r="M110" i="7"/>
  <c r="J110" i="7"/>
  <c r="AT109" i="7"/>
  <c r="AS109" i="7"/>
  <c r="AP109" i="7"/>
  <c r="AO109" i="7"/>
  <c r="AL109" i="7"/>
  <c r="AK109" i="7"/>
  <c r="AH109" i="7"/>
  <c r="AG109" i="7"/>
  <c r="AC109" i="7"/>
  <c r="AB109" i="7"/>
  <c r="X109" i="7"/>
  <c r="W109" i="7"/>
  <c r="S109" i="7"/>
  <c r="R109" i="7"/>
  <c r="N109" i="7"/>
  <c r="M109" i="7"/>
  <c r="J109" i="7"/>
  <c r="AT108" i="7"/>
  <c r="AS108" i="7"/>
  <c r="AP108" i="7"/>
  <c r="AO108" i="7"/>
  <c r="AL108" i="7"/>
  <c r="AK108" i="7"/>
  <c r="AH108" i="7"/>
  <c r="AG108" i="7"/>
  <c r="AC108" i="7"/>
  <c r="AB108" i="7"/>
  <c r="X108" i="7"/>
  <c r="W108" i="7"/>
  <c r="S108" i="7"/>
  <c r="R108" i="7"/>
  <c r="N108" i="7"/>
  <c r="M108" i="7"/>
  <c r="J108" i="7"/>
  <c r="AT107" i="7"/>
  <c r="AS107" i="7"/>
  <c r="AP107" i="7"/>
  <c r="AO107" i="7"/>
  <c r="AL107" i="7"/>
  <c r="AK107" i="7"/>
  <c r="AH107" i="7"/>
  <c r="AG107" i="7"/>
  <c r="AC107" i="7"/>
  <c r="AB107" i="7"/>
  <c r="X107" i="7"/>
  <c r="W107" i="7"/>
  <c r="S107" i="7"/>
  <c r="R107" i="7"/>
  <c r="N107" i="7"/>
  <c r="M107" i="7"/>
  <c r="J107" i="7"/>
  <c r="AT106" i="7"/>
  <c r="AS106" i="7"/>
  <c r="AP106" i="7"/>
  <c r="AO106" i="7"/>
  <c r="AL106" i="7"/>
  <c r="AK106" i="7"/>
  <c r="AH106" i="7"/>
  <c r="AG106" i="7"/>
  <c r="AC106" i="7"/>
  <c r="AB106" i="7"/>
  <c r="X106" i="7"/>
  <c r="W106" i="7"/>
  <c r="S106" i="7"/>
  <c r="R106" i="7"/>
  <c r="N106" i="7"/>
  <c r="M106" i="7"/>
  <c r="J106" i="7"/>
  <c r="AT105" i="7"/>
  <c r="AS105" i="7"/>
  <c r="AP105" i="7"/>
  <c r="AO105" i="7"/>
  <c r="AL105" i="7"/>
  <c r="AK105" i="7"/>
  <c r="AH105" i="7"/>
  <c r="AG105" i="7"/>
  <c r="AC105" i="7"/>
  <c r="AB105" i="7"/>
  <c r="X105" i="7"/>
  <c r="W105" i="7"/>
  <c r="S105" i="7"/>
  <c r="R105" i="7"/>
  <c r="N105" i="7"/>
  <c r="M105" i="7"/>
  <c r="J105" i="7"/>
  <c r="AT104" i="7"/>
  <c r="AS104" i="7"/>
  <c r="AP104" i="7"/>
  <c r="AO104" i="7"/>
  <c r="AL104" i="7"/>
  <c r="AK104" i="7"/>
  <c r="AH104" i="7"/>
  <c r="AG104" i="7"/>
  <c r="AC104" i="7"/>
  <c r="AB104" i="7"/>
  <c r="X104" i="7"/>
  <c r="W104" i="7"/>
  <c r="S104" i="7"/>
  <c r="R104" i="7"/>
  <c r="N104" i="7"/>
  <c r="M104" i="7"/>
  <c r="J104" i="7"/>
  <c r="AT103" i="7"/>
  <c r="AS103" i="7"/>
  <c r="AP103" i="7"/>
  <c r="AO103" i="7"/>
  <c r="AL103" i="7"/>
  <c r="AK103" i="7"/>
  <c r="AH103" i="7"/>
  <c r="AG103" i="7"/>
  <c r="AC103" i="7"/>
  <c r="AB103" i="7"/>
  <c r="X103" i="7"/>
  <c r="W103" i="7"/>
  <c r="S103" i="7"/>
  <c r="R103" i="7"/>
  <c r="N103" i="7"/>
  <c r="M103" i="7"/>
  <c r="J103" i="7"/>
  <c r="AT102" i="7"/>
  <c r="AS102" i="7"/>
  <c r="AP102" i="7"/>
  <c r="AO102" i="7"/>
  <c r="AL102" i="7"/>
  <c r="AK102" i="7"/>
  <c r="AH102" i="7"/>
  <c r="AG102" i="7"/>
  <c r="AC102" i="7"/>
  <c r="AB102" i="7"/>
  <c r="X102" i="7"/>
  <c r="W102" i="7"/>
  <c r="S102" i="7"/>
  <c r="R102" i="7"/>
  <c r="N102" i="7"/>
  <c r="M102" i="7"/>
  <c r="J102" i="7"/>
  <c r="AT101" i="7"/>
  <c r="AS101" i="7"/>
  <c r="AP101" i="7"/>
  <c r="AO101" i="7"/>
  <c r="AL101" i="7"/>
  <c r="AK101" i="7"/>
  <c r="AH101" i="7"/>
  <c r="AG101" i="7"/>
  <c r="AC101" i="7"/>
  <c r="AB101" i="7"/>
  <c r="X101" i="7"/>
  <c r="W101" i="7"/>
  <c r="S101" i="7"/>
  <c r="R101" i="7"/>
  <c r="N101" i="7"/>
  <c r="M101" i="7"/>
  <c r="J101" i="7"/>
  <c r="AT100" i="7"/>
  <c r="AS100" i="7"/>
  <c r="AP100" i="7"/>
  <c r="AO100" i="7"/>
  <c r="AL100" i="7"/>
  <c r="AK100" i="7"/>
  <c r="AH100" i="7"/>
  <c r="AG100" i="7"/>
  <c r="AC100" i="7"/>
  <c r="AB100" i="7"/>
  <c r="X100" i="7"/>
  <c r="W100" i="7"/>
  <c r="S100" i="7"/>
  <c r="R100" i="7"/>
  <c r="N100" i="7"/>
  <c r="M100" i="7"/>
  <c r="J100" i="7"/>
  <c r="AT99" i="7"/>
  <c r="AS99" i="7"/>
  <c r="AP99" i="7"/>
  <c r="AO99" i="7"/>
  <c r="AL99" i="7"/>
  <c r="AK99" i="7"/>
  <c r="AH99" i="7"/>
  <c r="AG99" i="7"/>
  <c r="AC99" i="7"/>
  <c r="AB99" i="7"/>
  <c r="X99" i="7"/>
  <c r="W99" i="7"/>
  <c r="S99" i="7"/>
  <c r="R99" i="7"/>
  <c r="N99" i="7"/>
  <c r="M99" i="7"/>
  <c r="J99" i="7"/>
  <c r="AT98" i="7"/>
  <c r="AS98" i="7"/>
  <c r="AP98" i="7"/>
  <c r="AO98" i="7"/>
  <c r="AL98" i="7"/>
  <c r="AK98" i="7"/>
  <c r="AH98" i="7"/>
  <c r="AG98" i="7"/>
  <c r="AC98" i="7"/>
  <c r="AB98" i="7"/>
  <c r="X98" i="7"/>
  <c r="W98" i="7"/>
  <c r="S98" i="7"/>
  <c r="R98" i="7"/>
  <c r="N98" i="7"/>
  <c r="M98" i="7"/>
  <c r="J98" i="7"/>
  <c r="AT97" i="7"/>
  <c r="AS97" i="7"/>
  <c r="AP97" i="7"/>
  <c r="AO97" i="7"/>
  <c r="AL97" i="7"/>
  <c r="AK97" i="7"/>
  <c r="AH97" i="7"/>
  <c r="AG97" i="7"/>
  <c r="AC97" i="7"/>
  <c r="AB97" i="7"/>
  <c r="X97" i="7"/>
  <c r="W97" i="7"/>
  <c r="S97" i="7"/>
  <c r="R97" i="7"/>
  <c r="N97" i="7"/>
  <c r="M97" i="7"/>
  <c r="J97" i="7"/>
  <c r="AT96" i="7"/>
  <c r="AS96" i="7"/>
  <c r="AP96" i="7"/>
  <c r="AO96" i="7"/>
  <c r="AL96" i="7"/>
  <c r="AK96" i="7"/>
  <c r="AH96" i="7"/>
  <c r="AG96" i="7"/>
  <c r="AC96" i="7"/>
  <c r="AB96" i="7"/>
  <c r="X96" i="7"/>
  <c r="W96" i="7"/>
  <c r="S96" i="7"/>
  <c r="R96" i="7"/>
  <c r="N96" i="7"/>
  <c r="M96" i="7"/>
  <c r="J96" i="7"/>
  <c r="AT95" i="7"/>
  <c r="AS95" i="7"/>
  <c r="AP95" i="7"/>
  <c r="AO95" i="7"/>
  <c r="AL95" i="7"/>
  <c r="AK95" i="7"/>
  <c r="AH95" i="7"/>
  <c r="AG95" i="7"/>
  <c r="AC95" i="7"/>
  <c r="AB95" i="7"/>
  <c r="X95" i="7"/>
  <c r="W95" i="7"/>
  <c r="S95" i="7"/>
  <c r="R95" i="7"/>
  <c r="N95" i="7"/>
  <c r="M95" i="7"/>
  <c r="J95" i="7"/>
  <c r="AT94" i="7"/>
  <c r="AS94" i="7"/>
  <c r="AP94" i="7"/>
  <c r="AO94" i="7"/>
  <c r="AL94" i="7"/>
  <c r="AK94" i="7"/>
  <c r="AH94" i="7"/>
  <c r="AG94" i="7"/>
  <c r="AC94" i="7"/>
  <c r="AB94" i="7"/>
  <c r="X94" i="7"/>
  <c r="W94" i="7"/>
  <c r="S94" i="7"/>
  <c r="R94" i="7"/>
  <c r="N94" i="7"/>
  <c r="M94" i="7"/>
  <c r="J94" i="7"/>
  <c r="AT93" i="7"/>
  <c r="AS93" i="7"/>
  <c r="AP93" i="7"/>
  <c r="AO93" i="7"/>
  <c r="AL93" i="7"/>
  <c r="AK93" i="7"/>
  <c r="AH93" i="7"/>
  <c r="AG93" i="7"/>
  <c r="AC93" i="7"/>
  <c r="AB93" i="7"/>
  <c r="X93" i="7"/>
  <c r="W93" i="7"/>
  <c r="S93" i="7"/>
  <c r="R93" i="7"/>
  <c r="N93" i="7"/>
  <c r="M93" i="7"/>
  <c r="J93" i="7"/>
  <c r="AT92" i="7"/>
  <c r="AS92" i="7"/>
  <c r="AP92" i="7"/>
  <c r="AO92" i="7"/>
  <c r="AL92" i="7"/>
  <c r="AK92" i="7"/>
  <c r="AH92" i="7"/>
  <c r="AG92" i="7"/>
  <c r="AC92" i="7"/>
  <c r="AB92" i="7"/>
  <c r="X92" i="7"/>
  <c r="W92" i="7"/>
  <c r="S92" i="7"/>
  <c r="R92" i="7"/>
  <c r="N92" i="7"/>
  <c r="M92" i="7"/>
  <c r="J92" i="7"/>
  <c r="AT91" i="7"/>
  <c r="AS91" i="7"/>
  <c r="AP91" i="7"/>
  <c r="AO91" i="7"/>
  <c r="AL91" i="7"/>
  <c r="AK91" i="7"/>
  <c r="AH91" i="7"/>
  <c r="AG91" i="7"/>
  <c r="AC91" i="7"/>
  <c r="AB91" i="7"/>
  <c r="X91" i="7"/>
  <c r="W91" i="7"/>
  <c r="S91" i="7"/>
  <c r="R91" i="7"/>
  <c r="N91" i="7"/>
  <c r="M91" i="7"/>
  <c r="J91" i="7"/>
  <c r="AT90" i="7"/>
  <c r="AS90" i="7"/>
  <c r="AP90" i="7"/>
  <c r="AO90" i="7"/>
  <c r="AL90" i="7"/>
  <c r="AK90" i="7"/>
  <c r="AH90" i="7"/>
  <c r="AG90" i="7"/>
  <c r="AC90" i="7"/>
  <c r="AB90" i="7"/>
  <c r="X90" i="7"/>
  <c r="W90" i="7"/>
  <c r="S90" i="7"/>
  <c r="R90" i="7"/>
  <c r="N90" i="7"/>
  <c r="M90" i="7"/>
  <c r="J90" i="7"/>
  <c r="AT89" i="7"/>
  <c r="AS89" i="7"/>
  <c r="AP89" i="7"/>
  <c r="AO89" i="7"/>
  <c r="AL89" i="7"/>
  <c r="AK89" i="7"/>
  <c r="AH89" i="7"/>
  <c r="AG89" i="7"/>
  <c r="AC89" i="7"/>
  <c r="AB89" i="7"/>
  <c r="X89" i="7"/>
  <c r="W89" i="7"/>
  <c r="S89" i="7"/>
  <c r="R89" i="7"/>
  <c r="N89" i="7"/>
  <c r="M89" i="7"/>
  <c r="J89" i="7"/>
  <c r="AT88" i="7"/>
  <c r="AS88" i="7"/>
  <c r="AP88" i="7"/>
  <c r="AO88" i="7"/>
  <c r="AL88" i="7"/>
  <c r="AK88" i="7"/>
  <c r="AH88" i="7"/>
  <c r="AG88" i="7"/>
  <c r="AC88" i="7"/>
  <c r="AB88" i="7"/>
  <c r="X88" i="7"/>
  <c r="W88" i="7"/>
  <c r="S88" i="7"/>
  <c r="R88" i="7"/>
  <c r="N88" i="7"/>
  <c r="M88" i="7"/>
  <c r="J88" i="7"/>
  <c r="AT87" i="7"/>
  <c r="AS87" i="7"/>
  <c r="AP87" i="7"/>
  <c r="AO87" i="7"/>
  <c r="AL87" i="7"/>
  <c r="AK87" i="7"/>
  <c r="AH87" i="7"/>
  <c r="AG87" i="7"/>
  <c r="AC87" i="7"/>
  <c r="AB87" i="7"/>
  <c r="X87" i="7"/>
  <c r="W87" i="7"/>
  <c r="S87" i="7"/>
  <c r="R87" i="7"/>
  <c r="N87" i="7"/>
  <c r="M87" i="7"/>
  <c r="J87" i="7"/>
  <c r="AT86" i="7"/>
  <c r="AS86" i="7"/>
  <c r="AP86" i="7"/>
  <c r="AO86" i="7"/>
  <c r="AL86" i="7"/>
  <c r="AK86" i="7"/>
  <c r="AH86" i="7"/>
  <c r="AG86" i="7"/>
  <c r="AC86" i="7"/>
  <c r="AB86" i="7"/>
  <c r="X86" i="7"/>
  <c r="W86" i="7"/>
  <c r="S86" i="7"/>
  <c r="R86" i="7"/>
  <c r="N86" i="7"/>
  <c r="M86" i="7"/>
  <c r="J86" i="7"/>
  <c r="AT85" i="7"/>
  <c r="AS85" i="7"/>
  <c r="AP85" i="7"/>
  <c r="AO85" i="7"/>
  <c r="AL85" i="7"/>
  <c r="AK85" i="7"/>
  <c r="AH85" i="7"/>
  <c r="AG85" i="7"/>
  <c r="AC85" i="7"/>
  <c r="AB85" i="7"/>
  <c r="X85" i="7"/>
  <c r="W85" i="7"/>
  <c r="S85" i="7"/>
  <c r="R85" i="7"/>
  <c r="N85" i="7"/>
  <c r="M85" i="7"/>
  <c r="J85" i="7"/>
  <c r="AT84" i="7"/>
  <c r="AS84" i="7"/>
  <c r="AP84" i="7"/>
  <c r="AO84" i="7"/>
  <c r="AL84" i="7"/>
  <c r="AK84" i="7"/>
  <c r="AH84" i="7"/>
  <c r="AG84" i="7"/>
  <c r="AC84" i="7"/>
  <c r="AB84" i="7"/>
  <c r="X84" i="7"/>
  <c r="W84" i="7"/>
  <c r="S84" i="7"/>
  <c r="R84" i="7"/>
  <c r="N84" i="7"/>
  <c r="M84" i="7"/>
  <c r="J84" i="7"/>
  <c r="AT83" i="7"/>
  <c r="AS83" i="7"/>
  <c r="AP83" i="7"/>
  <c r="AO83" i="7"/>
  <c r="AL83" i="7"/>
  <c r="AK83" i="7"/>
  <c r="AH83" i="7"/>
  <c r="AG83" i="7"/>
  <c r="AC83" i="7"/>
  <c r="AB83" i="7"/>
  <c r="X83" i="7"/>
  <c r="W83" i="7"/>
  <c r="S83" i="7"/>
  <c r="R83" i="7"/>
  <c r="N83" i="7"/>
  <c r="M83" i="7"/>
  <c r="J83" i="7"/>
  <c r="AT82" i="7"/>
  <c r="AS82" i="7"/>
  <c r="AP82" i="7"/>
  <c r="AO82" i="7"/>
  <c r="AL82" i="7"/>
  <c r="AK82" i="7"/>
  <c r="AH82" i="7"/>
  <c r="AG82" i="7"/>
  <c r="AC82" i="7"/>
  <c r="AB82" i="7"/>
  <c r="X82" i="7"/>
  <c r="W82" i="7"/>
  <c r="S82" i="7"/>
  <c r="R82" i="7"/>
  <c r="N82" i="7"/>
  <c r="M82" i="7"/>
  <c r="J82" i="7"/>
  <c r="AT81" i="7"/>
  <c r="AS81" i="7"/>
  <c r="AP81" i="7"/>
  <c r="AO81" i="7"/>
  <c r="AL81" i="7"/>
  <c r="AK81" i="7"/>
  <c r="AH81" i="7"/>
  <c r="AG81" i="7"/>
  <c r="AC81" i="7"/>
  <c r="AB81" i="7"/>
  <c r="X81" i="7"/>
  <c r="W81" i="7"/>
  <c r="S81" i="7"/>
  <c r="R81" i="7"/>
  <c r="N81" i="7"/>
  <c r="M81" i="7"/>
  <c r="J81" i="7"/>
  <c r="AT80" i="7"/>
  <c r="AS80" i="7"/>
  <c r="AP80" i="7"/>
  <c r="AO80" i="7"/>
  <c r="AL80" i="7"/>
  <c r="AK80" i="7"/>
  <c r="AH80" i="7"/>
  <c r="AG80" i="7"/>
  <c r="AC80" i="7"/>
  <c r="AB80" i="7"/>
  <c r="X80" i="7"/>
  <c r="W80" i="7"/>
  <c r="S80" i="7"/>
  <c r="R80" i="7"/>
  <c r="N80" i="7"/>
  <c r="M80" i="7"/>
  <c r="J80" i="7"/>
  <c r="AT79" i="7"/>
  <c r="AS79" i="7"/>
  <c r="AP79" i="7"/>
  <c r="AO79" i="7"/>
  <c r="AL79" i="7"/>
  <c r="AK79" i="7"/>
  <c r="AH79" i="7"/>
  <c r="AG79" i="7"/>
  <c r="AC79" i="7"/>
  <c r="AB79" i="7"/>
  <c r="X79" i="7"/>
  <c r="W79" i="7"/>
  <c r="S79" i="7"/>
  <c r="R79" i="7"/>
  <c r="N79" i="7"/>
  <c r="M79" i="7"/>
  <c r="J79" i="7"/>
  <c r="AT78" i="7"/>
  <c r="AS78" i="7"/>
  <c r="AP78" i="7"/>
  <c r="AO78" i="7"/>
  <c r="AL78" i="7"/>
  <c r="AK78" i="7"/>
  <c r="AH78" i="7"/>
  <c r="AG78" i="7"/>
  <c r="AC78" i="7"/>
  <c r="AB78" i="7"/>
  <c r="X78" i="7"/>
  <c r="W78" i="7"/>
  <c r="S78" i="7"/>
  <c r="R78" i="7"/>
  <c r="N78" i="7"/>
  <c r="M78" i="7"/>
  <c r="J78" i="7"/>
  <c r="AT77" i="7"/>
  <c r="AS77" i="7"/>
  <c r="AP77" i="7"/>
  <c r="AO77" i="7"/>
  <c r="AL77" i="7"/>
  <c r="AK77" i="7"/>
  <c r="AH77" i="7"/>
  <c r="AG77" i="7"/>
  <c r="AC77" i="7"/>
  <c r="AB77" i="7"/>
  <c r="X77" i="7"/>
  <c r="W77" i="7"/>
  <c r="S77" i="7"/>
  <c r="R77" i="7"/>
  <c r="N77" i="7"/>
  <c r="M77" i="7"/>
  <c r="J77" i="7"/>
  <c r="AT76" i="7"/>
  <c r="AS76" i="7"/>
  <c r="AP76" i="7"/>
  <c r="AO76" i="7"/>
  <c r="AL76" i="7"/>
  <c r="AK76" i="7"/>
  <c r="AH76" i="7"/>
  <c r="AG76" i="7"/>
  <c r="AC76" i="7"/>
  <c r="AB76" i="7"/>
  <c r="X76" i="7"/>
  <c r="W76" i="7"/>
  <c r="S76" i="7"/>
  <c r="R76" i="7"/>
  <c r="N76" i="7"/>
  <c r="M76" i="7"/>
  <c r="J76" i="7"/>
  <c r="AT75" i="7"/>
  <c r="AS75" i="7"/>
  <c r="AP75" i="7"/>
  <c r="AO75" i="7"/>
  <c r="AL75" i="7"/>
  <c r="AK75" i="7"/>
  <c r="AH75" i="7"/>
  <c r="AG75" i="7"/>
  <c r="AC75" i="7"/>
  <c r="AB75" i="7"/>
  <c r="X75" i="7"/>
  <c r="W75" i="7"/>
  <c r="S75" i="7"/>
  <c r="R75" i="7"/>
  <c r="N75" i="7"/>
  <c r="M75" i="7"/>
  <c r="J75" i="7"/>
  <c r="AT74" i="7"/>
  <c r="AS74" i="7"/>
  <c r="AP74" i="7"/>
  <c r="AO74" i="7"/>
  <c r="AL74" i="7"/>
  <c r="AK74" i="7"/>
  <c r="AH74" i="7"/>
  <c r="AG74" i="7"/>
  <c r="AC74" i="7"/>
  <c r="AB74" i="7"/>
  <c r="X74" i="7"/>
  <c r="W74" i="7"/>
  <c r="S74" i="7"/>
  <c r="R74" i="7"/>
  <c r="N74" i="7"/>
  <c r="M74" i="7"/>
  <c r="J74" i="7"/>
  <c r="AT73" i="7"/>
  <c r="AS73" i="7"/>
  <c r="AP73" i="7"/>
  <c r="AO73" i="7"/>
  <c r="AL73" i="7"/>
  <c r="AK73" i="7"/>
  <c r="AH73" i="7"/>
  <c r="AG73" i="7"/>
  <c r="AC73" i="7"/>
  <c r="AB73" i="7"/>
  <c r="X73" i="7"/>
  <c r="W73" i="7"/>
  <c r="S73" i="7"/>
  <c r="R73" i="7"/>
  <c r="N73" i="7"/>
  <c r="M73" i="7"/>
  <c r="J73" i="7"/>
  <c r="AT72" i="7"/>
  <c r="AS72" i="7"/>
  <c r="AP72" i="7"/>
  <c r="AO72" i="7"/>
  <c r="AL72" i="7"/>
  <c r="AK72" i="7"/>
  <c r="AH72" i="7"/>
  <c r="AG72" i="7"/>
  <c r="AC72" i="7"/>
  <c r="AB72" i="7"/>
  <c r="X72" i="7"/>
  <c r="W72" i="7"/>
  <c r="S72" i="7"/>
  <c r="R72" i="7"/>
  <c r="N72" i="7"/>
  <c r="M72" i="7"/>
  <c r="J72" i="7"/>
  <c r="AT71" i="7"/>
  <c r="AS71" i="7"/>
  <c r="AP71" i="7"/>
  <c r="AO71" i="7"/>
  <c r="AL71" i="7"/>
  <c r="AK71" i="7"/>
  <c r="AH71" i="7"/>
  <c r="AG71" i="7"/>
  <c r="AC71" i="7"/>
  <c r="AB71" i="7"/>
  <c r="X71" i="7"/>
  <c r="W71" i="7"/>
  <c r="S71" i="7"/>
  <c r="R71" i="7"/>
  <c r="N71" i="7"/>
  <c r="M71" i="7"/>
  <c r="J71" i="7"/>
  <c r="AT70" i="7"/>
  <c r="AS70" i="7"/>
  <c r="AP70" i="7"/>
  <c r="AO70" i="7"/>
  <c r="AL70" i="7"/>
  <c r="AK70" i="7"/>
  <c r="AH70" i="7"/>
  <c r="AG70" i="7"/>
  <c r="AC70" i="7"/>
  <c r="AB70" i="7"/>
  <c r="X70" i="7"/>
  <c r="W70" i="7"/>
  <c r="S70" i="7"/>
  <c r="R70" i="7"/>
  <c r="N70" i="7"/>
  <c r="M70" i="7"/>
  <c r="J70" i="7"/>
  <c r="AT69" i="7"/>
  <c r="AS69" i="7"/>
  <c r="AP69" i="7"/>
  <c r="AO69" i="7"/>
  <c r="AL69" i="7"/>
  <c r="AK69" i="7"/>
  <c r="AH69" i="7"/>
  <c r="AG69" i="7"/>
  <c r="AC69" i="7"/>
  <c r="AB69" i="7"/>
  <c r="X69" i="7"/>
  <c r="W69" i="7"/>
  <c r="S69" i="7"/>
  <c r="R69" i="7"/>
  <c r="N69" i="7"/>
  <c r="M69" i="7"/>
  <c r="J69" i="7"/>
  <c r="AT68" i="7"/>
  <c r="AS68" i="7"/>
  <c r="AP68" i="7"/>
  <c r="AO68" i="7"/>
  <c r="AL68" i="7"/>
  <c r="AK68" i="7"/>
  <c r="AH68" i="7"/>
  <c r="AG68" i="7"/>
  <c r="AC68" i="7"/>
  <c r="AB68" i="7"/>
  <c r="X68" i="7"/>
  <c r="W68" i="7"/>
  <c r="S68" i="7"/>
  <c r="R68" i="7"/>
  <c r="N68" i="7"/>
  <c r="M68" i="7"/>
  <c r="J68" i="7"/>
  <c r="AT67" i="7"/>
  <c r="AS67" i="7"/>
  <c r="AP67" i="7"/>
  <c r="AO67" i="7"/>
  <c r="AL67" i="7"/>
  <c r="AK67" i="7"/>
  <c r="AH67" i="7"/>
  <c r="AG67" i="7"/>
  <c r="AC67" i="7"/>
  <c r="AB67" i="7"/>
  <c r="X67" i="7"/>
  <c r="W67" i="7"/>
  <c r="S67" i="7"/>
  <c r="R67" i="7"/>
  <c r="N67" i="7"/>
  <c r="M67" i="7"/>
  <c r="J67" i="7"/>
  <c r="AT66" i="7"/>
  <c r="AS66" i="7"/>
  <c r="AP66" i="7"/>
  <c r="AO66" i="7"/>
  <c r="AL66" i="7"/>
  <c r="AK66" i="7"/>
  <c r="AH66" i="7"/>
  <c r="AG66" i="7"/>
  <c r="AC66" i="7"/>
  <c r="AB66" i="7"/>
  <c r="X66" i="7"/>
  <c r="W66" i="7"/>
  <c r="S66" i="7"/>
  <c r="R66" i="7"/>
  <c r="N66" i="7"/>
  <c r="M66" i="7"/>
  <c r="J66" i="7"/>
  <c r="AT65" i="7"/>
  <c r="AS65" i="7"/>
  <c r="AP65" i="7"/>
  <c r="AO65" i="7"/>
  <c r="AL65" i="7"/>
  <c r="AK65" i="7"/>
  <c r="AH65" i="7"/>
  <c r="AG65" i="7"/>
  <c r="AC65" i="7"/>
  <c r="AB65" i="7"/>
  <c r="X65" i="7"/>
  <c r="W65" i="7"/>
  <c r="S65" i="7"/>
  <c r="R65" i="7"/>
  <c r="N65" i="7"/>
  <c r="M65" i="7"/>
  <c r="J65" i="7"/>
  <c r="AT64" i="7"/>
  <c r="AS64" i="7"/>
  <c r="AP64" i="7"/>
  <c r="AO64" i="7"/>
  <c r="AL64" i="7"/>
  <c r="AK64" i="7"/>
  <c r="AH64" i="7"/>
  <c r="AG64" i="7"/>
  <c r="AC64" i="7"/>
  <c r="AB64" i="7"/>
  <c r="X64" i="7"/>
  <c r="W64" i="7"/>
  <c r="S64" i="7"/>
  <c r="R64" i="7"/>
  <c r="N64" i="7"/>
  <c r="M64" i="7"/>
  <c r="J64" i="7"/>
  <c r="AT63" i="7"/>
  <c r="AS63" i="7"/>
  <c r="AP63" i="7"/>
  <c r="AO63" i="7"/>
  <c r="AL63" i="7"/>
  <c r="AK63" i="7"/>
  <c r="AH63" i="7"/>
  <c r="AG63" i="7"/>
  <c r="AC63" i="7"/>
  <c r="AB63" i="7"/>
  <c r="X63" i="7"/>
  <c r="W63" i="7"/>
  <c r="S63" i="7"/>
  <c r="R63" i="7"/>
  <c r="N63" i="7"/>
  <c r="M63" i="7"/>
  <c r="J63" i="7"/>
  <c r="AT62" i="7"/>
  <c r="AS62" i="7"/>
  <c r="AP62" i="7"/>
  <c r="AO62" i="7"/>
  <c r="AL62" i="7"/>
  <c r="AK62" i="7"/>
  <c r="AH62" i="7"/>
  <c r="AG62" i="7"/>
  <c r="AC62" i="7"/>
  <c r="AB62" i="7"/>
  <c r="X62" i="7"/>
  <c r="W62" i="7"/>
  <c r="S62" i="7"/>
  <c r="R62" i="7"/>
  <c r="N62" i="7"/>
  <c r="M62" i="7"/>
  <c r="J62" i="7"/>
  <c r="AT61" i="7"/>
  <c r="AS61" i="7"/>
  <c r="AP61" i="7"/>
  <c r="AO61" i="7"/>
  <c r="AL61" i="7"/>
  <c r="AK61" i="7"/>
  <c r="AH61" i="7"/>
  <c r="AG61" i="7"/>
  <c r="AC61" i="7"/>
  <c r="AB61" i="7"/>
  <c r="X61" i="7"/>
  <c r="W61" i="7"/>
  <c r="S61" i="7"/>
  <c r="R61" i="7"/>
  <c r="N61" i="7"/>
  <c r="M61" i="7"/>
  <c r="J61" i="7"/>
  <c r="AT60" i="7"/>
  <c r="AS60" i="7"/>
  <c r="AP60" i="7"/>
  <c r="AO60" i="7"/>
  <c r="AL60" i="7"/>
  <c r="AK60" i="7"/>
  <c r="AH60" i="7"/>
  <c r="AG60" i="7"/>
  <c r="AC60" i="7"/>
  <c r="AB60" i="7"/>
  <c r="X60" i="7"/>
  <c r="W60" i="7"/>
  <c r="S60" i="7"/>
  <c r="R60" i="7"/>
  <c r="N60" i="7"/>
  <c r="M60" i="7"/>
  <c r="J60" i="7"/>
  <c r="AT59" i="7"/>
  <c r="AS59" i="7"/>
  <c r="AP59" i="7"/>
  <c r="AO59" i="7"/>
  <c r="AL59" i="7"/>
  <c r="AK59" i="7"/>
  <c r="AH59" i="7"/>
  <c r="AG59" i="7"/>
  <c r="AC59" i="7"/>
  <c r="AB59" i="7"/>
  <c r="X59" i="7"/>
  <c r="W59" i="7"/>
  <c r="S59" i="7"/>
  <c r="R59" i="7"/>
  <c r="N59" i="7"/>
  <c r="M59" i="7"/>
  <c r="J59" i="7"/>
  <c r="AT58" i="7"/>
  <c r="AS58" i="7"/>
  <c r="AP58" i="7"/>
  <c r="AO58" i="7"/>
  <c r="AL58" i="7"/>
  <c r="AK58" i="7"/>
  <c r="AH58" i="7"/>
  <c r="AG58" i="7"/>
  <c r="AC58" i="7"/>
  <c r="AB58" i="7"/>
  <c r="X58" i="7"/>
  <c r="W58" i="7"/>
  <c r="S58" i="7"/>
  <c r="R58" i="7"/>
  <c r="N58" i="7"/>
  <c r="M58" i="7"/>
  <c r="J58" i="7"/>
  <c r="AT57" i="7"/>
  <c r="AS57" i="7"/>
  <c r="AP57" i="7"/>
  <c r="AO57" i="7"/>
  <c r="AL57" i="7"/>
  <c r="AK57" i="7"/>
  <c r="AH57" i="7"/>
  <c r="AG57" i="7"/>
  <c r="AC57" i="7"/>
  <c r="AB57" i="7"/>
  <c r="X57" i="7"/>
  <c r="W57" i="7"/>
  <c r="S57" i="7"/>
  <c r="R57" i="7"/>
  <c r="N57" i="7"/>
  <c r="M57" i="7"/>
  <c r="J57" i="7"/>
  <c r="AT56" i="7"/>
  <c r="AS56" i="7"/>
  <c r="AP56" i="7"/>
  <c r="AO56" i="7"/>
  <c r="AL56" i="7"/>
  <c r="AK56" i="7"/>
  <c r="AH56" i="7"/>
  <c r="AG56" i="7"/>
  <c r="AC56" i="7"/>
  <c r="AB56" i="7"/>
  <c r="X56" i="7"/>
  <c r="W56" i="7"/>
  <c r="S56" i="7"/>
  <c r="R56" i="7"/>
  <c r="N56" i="7"/>
  <c r="M56" i="7"/>
  <c r="J56" i="7"/>
  <c r="AT55" i="7"/>
  <c r="AS55" i="7"/>
  <c r="AP55" i="7"/>
  <c r="AO55" i="7"/>
  <c r="AL55" i="7"/>
  <c r="AK55" i="7"/>
  <c r="AH55" i="7"/>
  <c r="AG55" i="7"/>
  <c r="AC55" i="7"/>
  <c r="AB55" i="7"/>
  <c r="X55" i="7"/>
  <c r="W55" i="7"/>
  <c r="S55" i="7"/>
  <c r="R55" i="7"/>
  <c r="N55" i="7"/>
  <c r="M55" i="7"/>
  <c r="J55" i="7"/>
  <c r="AT54" i="7"/>
  <c r="AS54" i="7"/>
  <c r="AP54" i="7"/>
  <c r="AO54" i="7"/>
  <c r="AL54" i="7"/>
  <c r="AK54" i="7"/>
  <c r="AH54" i="7"/>
  <c r="AG54" i="7"/>
  <c r="AC54" i="7"/>
  <c r="AB54" i="7"/>
  <c r="X54" i="7"/>
  <c r="W54" i="7"/>
  <c r="S54" i="7"/>
  <c r="R54" i="7"/>
  <c r="N54" i="7"/>
  <c r="M54" i="7"/>
  <c r="J54" i="7"/>
  <c r="AT53" i="7"/>
  <c r="AS53" i="7"/>
  <c r="AP53" i="7"/>
  <c r="AO53" i="7"/>
  <c r="AL53" i="7"/>
  <c r="AK53" i="7"/>
  <c r="AH53" i="7"/>
  <c r="AG53" i="7"/>
  <c r="AC53" i="7"/>
  <c r="AB53" i="7"/>
  <c r="X53" i="7"/>
  <c r="W53" i="7"/>
  <c r="S53" i="7"/>
  <c r="R53" i="7"/>
  <c r="N53" i="7"/>
  <c r="M53" i="7"/>
  <c r="J53" i="7"/>
  <c r="AT52" i="7"/>
  <c r="AS52" i="7"/>
  <c r="AP52" i="7"/>
  <c r="AO52" i="7"/>
  <c r="AL52" i="7"/>
  <c r="AK52" i="7"/>
  <c r="AH52" i="7"/>
  <c r="AG52" i="7"/>
  <c r="AC52" i="7"/>
  <c r="AB52" i="7"/>
  <c r="X52" i="7"/>
  <c r="W52" i="7"/>
  <c r="S52" i="7"/>
  <c r="R52" i="7"/>
  <c r="N52" i="7"/>
  <c r="M52" i="7"/>
  <c r="J52" i="7"/>
  <c r="AT51" i="7"/>
  <c r="AS51" i="7"/>
  <c r="AP51" i="7"/>
  <c r="AO51" i="7"/>
  <c r="AL51" i="7"/>
  <c r="AK51" i="7"/>
  <c r="AH51" i="7"/>
  <c r="AG51" i="7"/>
  <c r="AC51" i="7"/>
  <c r="AB51" i="7"/>
  <c r="X51" i="7"/>
  <c r="W51" i="7"/>
  <c r="S51" i="7"/>
  <c r="R51" i="7"/>
  <c r="N51" i="7"/>
  <c r="M51" i="7"/>
  <c r="J51" i="7"/>
  <c r="AT50" i="7"/>
  <c r="AS50" i="7"/>
  <c r="AP50" i="7"/>
  <c r="AO50" i="7"/>
  <c r="AL50" i="7"/>
  <c r="AK50" i="7"/>
  <c r="AH50" i="7"/>
  <c r="AG50" i="7"/>
  <c r="AC50" i="7"/>
  <c r="AB50" i="7"/>
  <c r="X50" i="7"/>
  <c r="W50" i="7"/>
  <c r="S50" i="7"/>
  <c r="R50" i="7"/>
  <c r="N50" i="7"/>
  <c r="M50" i="7"/>
  <c r="J50" i="7"/>
  <c r="AT49" i="7"/>
  <c r="AS49" i="7"/>
  <c r="AP49" i="7"/>
  <c r="AO49" i="7"/>
  <c r="AL49" i="7"/>
  <c r="AK49" i="7"/>
  <c r="AH49" i="7"/>
  <c r="AG49" i="7"/>
  <c r="AC49" i="7"/>
  <c r="AB49" i="7"/>
  <c r="X49" i="7"/>
  <c r="W49" i="7"/>
  <c r="S49" i="7"/>
  <c r="R49" i="7"/>
  <c r="N49" i="7"/>
  <c r="M49" i="7"/>
  <c r="J49" i="7"/>
  <c r="AT48" i="7"/>
  <c r="AS48" i="7"/>
  <c r="AP48" i="7"/>
  <c r="AO48" i="7"/>
  <c r="AL48" i="7"/>
  <c r="AK48" i="7"/>
  <c r="AH48" i="7"/>
  <c r="AG48" i="7"/>
  <c r="AC48" i="7"/>
  <c r="AB48" i="7"/>
  <c r="X48" i="7"/>
  <c r="W48" i="7"/>
  <c r="S48" i="7"/>
  <c r="R48" i="7"/>
  <c r="N48" i="7"/>
  <c r="M48" i="7"/>
  <c r="J48" i="7"/>
  <c r="AT47" i="7"/>
  <c r="AS47" i="7"/>
  <c r="AP47" i="7"/>
  <c r="AO47" i="7"/>
  <c r="AL47" i="7"/>
  <c r="AK47" i="7"/>
  <c r="AH47" i="7"/>
  <c r="AG47" i="7"/>
  <c r="AC47" i="7"/>
  <c r="AB47" i="7"/>
  <c r="X47" i="7"/>
  <c r="W47" i="7"/>
  <c r="S47" i="7"/>
  <c r="R47" i="7"/>
  <c r="N47" i="7"/>
  <c r="M47" i="7"/>
  <c r="J47" i="7"/>
  <c r="AT46" i="7"/>
  <c r="AS46" i="7"/>
  <c r="AP46" i="7"/>
  <c r="AO46" i="7"/>
  <c r="AL46" i="7"/>
  <c r="AK46" i="7"/>
  <c r="AH46" i="7"/>
  <c r="AG46" i="7"/>
  <c r="AC46" i="7"/>
  <c r="AB46" i="7"/>
  <c r="X46" i="7"/>
  <c r="W46" i="7"/>
  <c r="S46" i="7"/>
  <c r="R46" i="7"/>
  <c r="N46" i="7"/>
  <c r="M46" i="7"/>
  <c r="J46" i="7"/>
  <c r="AT45" i="7"/>
  <c r="AS45" i="7"/>
  <c r="AP45" i="7"/>
  <c r="AO45" i="7"/>
  <c r="AL45" i="7"/>
  <c r="AK45" i="7"/>
  <c r="AH45" i="7"/>
  <c r="AG45" i="7"/>
  <c r="AC45" i="7"/>
  <c r="AB45" i="7"/>
  <c r="X45" i="7"/>
  <c r="W45" i="7"/>
  <c r="S45" i="7"/>
  <c r="R45" i="7"/>
  <c r="N45" i="7"/>
  <c r="M45" i="7"/>
  <c r="J45" i="7"/>
  <c r="AT44" i="7"/>
  <c r="AS44" i="7"/>
  <c r="AP44" i="7"/>
  <c r="AO44" i="7"/>
  <c r="AL44" i="7"/>
  <c r="AK44" i="7"/>
  <c r="AH44" i="7"/>
  <c r="AG44" i="7"/>
  <c r="AC44" i="7"/>
  <c r="AB44" i="7"/>
  <c r="X44" i="7"/>
  <c r="W44" i="7"/>
  <c r="S44" i="7"/>
  <c r="R44" i="7"/>
  <c r="N44" i="7"/>
  <c r="M44" i="7"/>
  <c r="J44" i="7"/>
  <c r="AT43" i="7"/>
  <c r="AS43" i="7"/>
  <c r="AP43" i="7"/>
  <c r="AO43" i="7"/>
  <c r="AL43" i="7"/>
  <c r="AK43" i="7"/>
  <c r="AH43" i="7"/>
  <c r="AG43" i="7"/>
  <c r="AC43" i="7"/>
  <c r="AB43" i="7"/>
  <c r="X43" i="7"/>
  <c r="W43" i="7"/>
  <c r="S43" i="7"/>
  <c r="R43" i="7"/>
  <c r="N43" i="7"/>
  <c r="M43" i="7"/>
  <c r="J43" i="7"/>
  <c r="AT42" i="7"/>
  <c r="AS42" i="7"/>
  <c r="AP42" i="7"/>
  <c r="AO42" i="7"/>
  <c r="AL42" i="7"/>
  <c r="AK42" i="7"/>
  <c r="AH42" i="7"/>
  <c r="AG42" i="7"/>
  <c r="AC42" i="7"/>
  <c r="AB42" i="7"/>
  <c r="X42" i="7"/>
  <c r="W42" i="7"/>
  <c r="S42" i="7"/>
  <c r="R42" i="7"/>
  <c r="N42" i="7"/>
  <c r="M42" i="7"/>
  <c r="J42" i="7"/>
  <c r="AT41" i="7"/>
  <c r="AS41" i="7"/>
  <c r="AP41" i="7"/>
  <c r="AO41" i="7"/>
  <c r="AL41" i="7"/>
  <c r="AK41" i="7"/>
  <c r="AH41" i="7"/>
  <c r="AG41" i="7"/>
  <c r="AC41" i="7"/>
  <c r="AB41" i="7"/>
  <c r="X41" i="7"/>
  <c r="W41" i="7"/>
  <c r="S41" i="7"/>
  <c r="R41" i="7"/>
  <c r="N41" i="7"/>
  <c r="M41" i="7"/>
  <c r="J41" i="7"/>
  <c r="AT40" i="7"/>
  <c r="AS40" i="7"/>
  <c r="AP40" i="7"/>
  <c r="AO40" i="7"/>
  <c r="AL40" i="7"/>
  <c r="AK40" i="7"/>
  <c r="AH40" i="7"/>
  <c r="AG40" i="7"/>
  <c r="AC40" i="7"/>
  <c r="AB40" i="7"/>
  <c r="X40" i="7"/>
  <c r="W40" i="7"/>
  <c r="S40" i="7"/>
  <c r="R40" i="7"/>
  <c r="N40" i="7"/>
  <c r="M40" i="7"/>
  <c r="J40" i="7"/>
  <c r="AT39" i="7"/>
  <c r="AS39" i="7"/>
  <c r="AP39" i="7"/>
  <c r="AO39" i="7"/>
  <c r="AL39" i="7"/>
  <c r="AK39" i="7"/>
  <c r="AH39" i="7"/>
  <c r="AG39" i="7"/>
  <c r="AC39" i="7"/>
  <c r="AB39" i="7"/>
  <c r="X39" i="7"/>
  <c r="W39" i="7"/>
  <c r="S39" i="7"/>
  <c r="R39" i="7"/>
  <c r="N39" i="7"/>
  <c r="M39" i="7"/>
  <c r="J39" i="7"/>
  <c r="AT38" i="7"/>
  <c r="AS38" i="7"/>
  <c r="AP38" i="7"/>
  <c r="AO38" i="7"/>
  <c r="AL38" i="7"/>
  <c r="AK38" i="7"/>
  <c r="AH38" i="7"/>
  <c r="AG38" i="7"/>
  <c r="AC38" i="7"/>
  <c r="AB38" i="7"/>
  <c r="X38" i="7"/>
  <c r="W38" i="7"/>
  <c r="S38" i="7"/>
  <c r="R38" i="7"/>
  <c r="N38" i="7"/>
  <c r="M38" i="7"/>
  <c r="J38" i="7"/>
  <c r="AT37" i="7"/>
  <c r="AS37" i="7"/>
  <c r="AP37" i="7"/>
  <c r="AO37" i="7"/>
  <c r="AL37" i="7"/>
  <c r="AK37" i="7"/>
  <c r="AH37" i="7"/>
  <c r="AG37" i="7"/>
  <c r="AC37" i="7"/>
  <c r="AB37" i="7"/>
  <c r="X37" i="7"/>
  <c r="W37" i="7"/>
  <c r="S37" i="7"/>
  <c r="R37" i="7"/>
  <c r="N37" i="7"/>
  <c r="M37" i="7"/>
  <c r="J37" i="7"/>
  <c r="AT36" i="7"/>
  <c r="AS36" i="7"/>
  <c r="AP36" i="7"/>
  <c r="AO36" i="7"/>
  <c r="AL36" i="7"/>
  <c r="AK36" i="7"/>
  <c r="AH36" i="7"/>
  <c r="AG36" i="7"/>
  <c r="AC36" i="7"/>
  <c r="AB36" i="7"/>
  <c r="X36" i="7"/>
  <c r="W36" i="7"/>
  <c r="S36" i="7"/>
  <c r="R36" i="7"/>
  <c r="N36" i="7"/>
  <c r="M36" i="7"/>
  <c r="J36" i="7"/>
  <c r="AT35" i="7"/>
  <c r="AS35" i="7"/>
  <c r="AP35" i="7"/>
  <c r="AO35" i="7"/>
  <c r="AL35" i="7"/>
  <c r="AK35" i="7"/>
  <c r="AH35" i="7"/>
  <c r="AG35" i="7"/>
  <c r="AC35" i="7"/>
  <c r="AB35" i="7"/>
  <c r="X35" i="7"/>
  <c r="W35" i="7"/>
  <c r="S35" i="7"/>
  <c r="R35" i="7"/>
  <c r="N35" i="7"/>
  <c r="M35" i="7"/>
  <c r="J35" i="7"/>
  <c r="AT34" i="7"/>
  <c r="AS34" i="7"/>
  <c r="AP34" i="7"/>
  <c r="AO34" i="7"/>
  <c r="AL34" i="7"/>
  <c r="AK34" i="7"/>
  <c r="AH34" i="7"/>
  <c r="AG34" i="7"/>
  <c r="AC34" i="7"/>
  <c r="AB34" i="7"/>
  <c r="X34" i="7"/>
  <c r="W34" i="7"/>
  <c r="S34" i="7"/>
  <c r="R34" i="7"/>
  <c r="N34" i="7"/>
  <c r="M34" i="7"/>
  <c r="J34" i="7"/>
  <c r="AT33" i="7"/>
  <c r="AS33" i="7"/>
  <c r="AP33" i="7"/>
  <c r="AO33" i="7"/>
  <c r="AL33" i="7"/>
  <c r="AK33" i="7"/>
  <c r="AH33" i="7"/>
  <c r="AG33" i="7"/>
  <c r="AC33" i="7"/>
  <c r="AB33" i="7"/>
  <c r="X33" i="7"/>
  <c r="W33" i="7"/>
  <c r="S33" i="7"/>
  <c r="R33" i="7"/>
  <c r="N33" i="7"/>
  <c r="M33" i="7"/>
  <c r="J33" i="7"/>
  <c r="AT32" i="7"/>
  <c r="AS32" i="7"/>
  <c r="AP32" i="7"/>
  <c r="AO32" i="7"/>
  <c r="AL32" i="7"/>
  <c r="AK32" i="7"/>
  <c r="AH32" i="7"/>
  <c r="AG32" i="7"/>
  <c r="AC32" i="7"/>
  <c r="AB32" i="7"/>
  <c r="X32" i="7"/>
  <c r="W32" i="7"/>
  <c r="S32" i="7"/>
  <c r="R32" i="7"/>
  <c r="N32" i="7"/>
  <c r="M32" i="7"/>
  <c r="J32" i="7"/>
  <c r="AT31" i="7"/>
  <c r="AS31" i="7"/>
  <c r="AP31" i="7"/>
  <c r="AO31" i="7"/>
  <c r="AL31" i="7"/>
  <c r="AK31" i="7"/>
  <c r="AH31" i="7"/>
  <c r="AG31" i="7"/>
  <c r="AC31" i="7"/>
  <c r="AB31" i="7"/>
  <c r="X31" i="7"/>
  <c r="W31" i="7"/>
  <c r="S31" i="7"/>
  <c r="R31" i="7"/>
  <c r="N31" i="7"/>
  <c r="M31" i="7"/>
  <c r="J31" i="7"/>
  <c r="AT30" i="7"/>
  <c r="AS30" i="7"/>
  <c r="AP30" i="7"/>
  <c r="AO30" i="7"/>
  <c r="AL30" i="7"/>
  <c r="AK30" i="7"/>
  <c r="AH30" i="7"/>
  <c r="AG30" i="7"/>
  <c r="AC30" i="7"/>
  <c r="AB30" i="7"/>
  <c r="X30" i="7"/>
  <c r="W30" i="7"/>
  <c r="S30" i="7"/>
  <c r="R30" i="7"/>
  <c r="N30" i="7"/>
  <c r="M30" i="7"/>
  <c r="J30" i="7"/>
  <c r="AT29" i="7"/>
  <c r="AS29" i="7"/>
  <c r="AP29" i="7"/>
  <c r="AO29" i="7"/>
  <c r="AL29" i="7"/>
  <c r="AK29" i="7"/>
  <c r="AH29" i="7"/>
  <c r="AG29" i="7"/>
  <c r="AC29" i="7"/>
  <c r="AB29" i="7"/>
  <c r="X29" i="7"/>
  <c r="W29" i="7"/>
  <c r="S29" i="7"/>
  <c r="R29" i="7"/>
  <c r="N29" i="7"/>
  <c r="M29" i="7"/>
  <c r="J29" i="7"/>
  <c r="AT28" i="7"/>
  <c r="AS28" i="7"/>
  <c r="AP28" i="7"/>
  <c r="AO28" i="7"/>
  <c r="AL28" i="7"/>
  <c r="AK28" i="7"/>
  <c r="AH28" i="7"/>
  <c r="AG28" i="7"/>
  <c r="AC28" i="7"/>
  <c r="AB28" i="7"/>
  <c r="X28" i="7"/>
  <c r="W28" i="7"/>
  <c r="S28" i="7"/>
  <c r="R28" i="7"/>
  <c r="N28" i="7"/>
  <c r="M28" i="7"/>
  <c r="J28" i="7"/>
  <c r="AT27" i="7"/>
  <c r="AS27" i="7"/>
  <c r="AP27" i="7"/>
  <c r="AO27" i="7"/>
  <c r="AL27" i="7"/>
  <c r="AK27" i="7"/>
  <c r="AH27" i="7"/>
  <c r="AG27" i="7"/>
  <c r="AC27" i="7"/>
  <c r="AB27" i="7"/>
  <c r="X27" i="7"/>
  <c r="W27" i="7"/>
  <c r="S27" i="7"/>
  <c r="R27" i="7"/>
  <c r="N27" i="7"/>
  <c r="M27" i="7"/>
  <c r="J27" i="7"/>
  <c r="AT26" i="7"/>
  <c r="AS26" i="7"/>
  <c r="AP26" i="7"/>
  <c r="AO26" i="7"/>
  <c r="AL26" i="7"/>
  <c r="AK26" i="7"/>
  <c r="AH26" i="7"/>
  <c r="AG26" i="7"/>
  <c r="AC26" i="7"/>
  <c r="AB26" i="7"/>
  <c r="X26" i="7"/>
  <c r="W26" i="7"/>
  <c r="S26" i="7"/>
  <c r="R26" i="7"/>
  <c r="N26" i="7"/>
  <c r="M26" i="7"/>
  <c r="J26" i="7"/>
  <c r="AT25" i="7"/>
  <c r="AS25" i="7"/>
  <c r="AP25" i="7"/>
  <c r="AO25" i="7"/>
  <c r="AL25" i="7"/>
  <c r="AK25" i="7"/>
  <c r="AH25" i="7"/>
  <c r="AG25" i="7"/>
  <c r="AC25" i="7"/>
  <c r="AB25" i="7"/>
  <c r="X25" i="7"/>
  <c r="W25" i="7"/>
  <c r="S25" i="7"/>
  <c r="R25" i="7"/>
  <c r="N25" i="7"/>
  <c r="M25" i="7"/>
  <c r="J25" i="7"/>
  <c r="AT24" i="7"/>
  <c r="AS24" i="7"/>
  <c r="AP24" i="7"/>
  <c r="AO24" i="7"/>
  <c r="AL24" i="7"/>
  <c r="AK24" i="7"/>
  <c r="AH24" i="7"/>
  <c r="AG24" i="7"/>
  <c r="AC24" i="7"/>
  <c r="AB24" i="7"/>
  <c r="X24" i="7"/>
  <c r="W24" i="7"/>
  <c r="S24" i="7"/>
  <c r="R24" i="7"/>
  <c r="N24" i="7"/>
  <c r="M24" i="7"/>
  <c r="J24" i="7"/>
  <c r="AT23" i="7"/>
  <c r="AS23" i="7"/>
  <c r="AP23" i="7"/>
  <c r="AO23" i="7"/>
  <c r="AL23" i="7"/>
  <c r="AK23" i="7"/>
  <c r="AH23" i="7"/>
  <c r="AG23" i="7"/>
  <c r="AC23" i="7"/>
  <c r="AB23" i="7"/>
  <c r="X23" i="7"/>
  <c r="W23" i="7"/>
  <c r="S23" i="7"/>
  <c r="R23" i="7"/>
  <c r="N23" i="7"/>
  <c r="M23" i="7"/>
  <c r="J23" i="7"/>
  <c r="AT22" i="7"/>
  <c r="AS22" i="7"/>
  <c r="AP22" i="7"/>
  <c r="AO22" i="7"/>
  <c r="AL22" i="7"/>
  <c r="AK22" i="7"/>
  <c r="AH22" i="7"/>
  <c r="AG22" i="7"/>
  <c r="AC22" i="7"/>
  <c r="AB22" i="7"/>
  <c r="X22" i="7"/>
  <c r="W22" i="7"/>
  <c r="S22" i="7"/>
  <c r="R22" i="7"/>
  <c r="N22" i="7"/>
  <c r="M22" i="7"/>
  <c r="J22" i="7"/>
  <c r="AT21" i="7"/>
  <c r="AS21" i="7"/>
  <c r="AP21" i="7"/>
  <c r="AO21" i="7"/>
  <c r="AL21" i="7"/>
  <c r="AK21" i="7"/>
  <c r="AH21" i="7"/>
  <c r="AG21" i="7"/>
  <c r="AC21" i="7"/>
  <c r="AB21" i="7"/>
  <c r="X21" i="7"/>
  <c r="W21" i="7"/>
  <c r="S21" i="7"/>
  <c r="R21" i="7"/>
  <c r="N21" i="7"/>
  <c r="M21" i="7"/>
  <c r="J21" i="7"/>
  <c r="AT20" i="7"/>
  <c r="AS20" i="7"/>
  <c r="AP20" i="7"/>
  <c r="AO20" i="7"/>
  <c r="AL20" i="7"/>
  <c r="AK20" i="7"/>
  <c r="AH20" i="7"/>
  <c r="AG20" i="7"/>
  <c r="AC20" i="7"/>
  <c r="AB20" i="7"/>
  <c r="X20" i="7"/>
  <c r="W20" i="7"/>
  <c r="S20" i="7"/>
  <c r="R20" i="7"/>
  <c r="N20" i="7"/>
  <c r="M20" i="7"/>
  <c r="J20" i="7"/>
  <c r="AT19" i="7"/>
  <c r="AS19" i="7"/>
  <c r="AP19" i="7"/>
  <c r="AO19" i="7"/>
  <c r="AL19" i="7"/>
  <c r="AK19" i="7"/>
  <c r="AH19" i="7"/>
  <c r="AG19" i="7"/>
  <c r="AC19" i="7"/>
  <c r="AB19" i="7"/>
  <c r="X19" i="7"/>
  <c r="W19" i="7"/>
  <c r="S19" i="7"/>
  <c r="R19" i="7"/>
  <c r="N19" i="7"/>
  <c r="M19" i="7"/>
  <c r="J19" i="7"/>
  <c r="AT18" i="7"/>
  <c r="AS18" i="7"/>
  <c r="AP18" i="7"/>
  <c r="AO18" i="7"/>
  <c r="AL18" i="7"/>
  <c r="AK18" i="7"/>
  <c r="AH18" i="7"/>
  <c r="AG18" i="7"/>
  <c r="AC18" i="7"/>
  <c r="AB18" i="7"/>
  <c r="X18" i="7"/>
  <c r="W18" i="7"/>
  <c r="S18" i="7"/>
  <c r="R18" i="7"/>
  <c r="N18" i="7"/>
  <c r="M18" i="7"/>
  <c r="J18" i="7"/>
  <c r="AT17" i="7"/>
  <c r="AS17" i="7"/>
  <c r="AP17" i="7"/>
  <c r="AO17" i="7"/>
  <c r="AL17" i="7"/>
  <c r="AK17" i="7"/>
  <c r="AH17" i="7"/>
  <c r="AG17" i="7"/>
  <c r="AC17" i="7"/>
  <c r="AB17" i="7"/>
  <c r="X17" i="7"/>
  <c r="W17" i="7"/>
  <c r="S17" i="7"/>
  <c r="R17" i="7"/>
  <c r="N17" i="7"/>
  <c r="M17" i="7"/>
  <c r="J17" i="7"/>
  <c r="AT16" i="7"/>
  <c r="AS16" i="7"/>
  <c r="AP16" i="7"/>
  <c r="AO16" i="7"/>
  <c r="AL16" i="7"/>
  <c r="AK16" i="7"/>
  <c r="AH16" i="7"/>
  <c r="AG16" i="7"/>
  <c r="AC16" i="7"/>
  <c r="AB16" i="7"/>
  <c r="X16" i="7"/>
  <c r="W16" i="7"/>
  <c r="S16" i="7"/>
  <c r="R16" i="7"/>
  <c r="N16" i="7"/>
  <c r="M16" i="7"/>
  <c r="J16" i="7"/>
  <c r="AT15" i="7"/>
  <c r="AS15" i="7"/>
  <c r="AP15" i="7"/>
  <c r="AO15" i="7"/>
  <c r="AL15" i="7"/>
  <c r="AK15" i="7"/>
  <c r="AH15" i="7"/>
  <c r="AG15" i="7"/>
  <c r="AC15" i="7"/>
  <c r="AB15" i="7"/>
  <c r="X15" i="7"/>
  <c r="W15" i="7"/>
  <c r="S15" i="7"/>
  <c r="R15" i="7"/>
  <c r="N15" i="7"/>
  <c r="M15" i="7"/>
  <c r="J15" i="7"/>
  <c r="AT14" i="7"/>
  <c r="AS14" i="7"/>
  <c r="AP14" i="7"/>
  <c r="AO14" i="7"/>
  <c r="AL14" i="7"/>
  <c r="AK14" i="7"/>
  <c r="AH14" i="7"/>
  <c r="AG14" i="7"/>
  <c r="AC14" i="7"/>
  <c r="AB14" i="7"/>
  <c r="X14" i="7"/>
  <c r="W14" i="7"/>
  <c r="S14" i="7"/>
  <c r="R14" i="7"/>
  <c r="N14" i="7"/>
  <c r="M14" i="7"/>
  <c r="J14" i="7"/>
  <c r="AT13" i="7"/>
  <c r="AS13" i="7"/>
  <c r="AP13" i="7"/>
  <c r="AO13" i="7"/>
  <c r="AL13" i="7"/>
  <c r="AK13" i="7"/>
  <c r="AH13" i="7"/>
  <c r="AG13" i="7"/>
  <c r="AC13" i="7"/>
  <c r="AB13" i="7"/>
  <c r="X13" i="7"/>
  <c r="W13" i="7"/>
  <c r="S13" i="7"/>
  <c r="R13" i="7"/>
  <c r="N13" i="7"/>
  <c r="M13" i="7"/>
  <c r="J13" i="7"/>
  <c r="AT12" i="7"/>
  <c r="AS12" i="7"/>
  <c r="AP12" i="7"/>
  <c r="AO12" i="7"/>
  <c r="AL12" i="7"/>
  <c r="AK12" i="7"/>
  <c r="AH12" i="7"/>
  <c r="AG12" i="7"/>
  <c r="AC12" i="7"/>
  <c r="AB12" i="7"/>
  <c r="X12" i="7"/>
  <c r="W12" i="7"/>
  <c r="S12" i="7"/>
  <c r="R12" i="7"/>
  <c r="N12" i="7"/>
  <c r="M12" i="7"/>
  <c r="J12" i="7"/>
  <c r="AT11" i="7"/>
  <c r="AS11" i="7"/>
  <c r="AP11" i="7"/>
  <c r="AO11" i="7"/>
  <c r="AL11" i="7"/>
  <c r="AK11" i="7"/>
  <c r="AH11" i="7"/>
  <c r="AG11" i="7"/>
  <c r="AC11" i="7"/>
  <c r="AB11" i="7"/>
  <c r="X11" i="7"/>
  <c r="W11" i="7"/>
  <c r="S11" i="7"/>
  <c r="R11" i="7"/>
  <c r="N11" i="7"/>
  <c r="M11" i="7"/>
  <c r="J11" i="7"/>
  <c r="AT10" i="7"/>
  <c r="AS10" i="7"/>
  <c r="AP10" i="7"/>
  <c r="AO10" i="7"/>
  <c r="AL10" i="7"/>
  <c r="AK10" i="7"/>
  <c r="AH10" i="7"/>
  <c r="AG10" i="7"/>
  <c r="AC10" i="7"/>
  <c r="AB10" i="7"/>
  <c r="X10" i="7"/>
  <c r="W10" i="7"/>
  <c r="S10" i="7"/>
  <c r="R10" i="7"/>
  <c r="N10" i="7"/>
  <c r="M10" i="7"/>
  <c r="J10" i="7"/>
  <c r="AT9" i="7"/>
  <c r="AS9" i="7"/>
  <c r="AP9" i="7"/>
  <c r="AO9" i="7"/>
  <c r="AL9" i="7"/>
  <c r="AK9" i="7"/>
  <c r="AH9" i="7"/>
  <c r="AG9" i="7"/>
  <c r="AC9" i="7"/>
  <c r="AB9" i="7"/>
  <c r="X9" i="7"/>
  <c r="W9" i="7"/>
  <c r="S9" i="7"/>
  <c r="R9" i="7"/>
  <c r="N9" i="7"/>
  <c r="M9" i="7"/>
  <c r="J9" i="7"/>
  <c r="AT8" i="7"/>
  <c r="AS8" i="7"/>
  <c r="AP8" i="7"/>
  <c r="AO8" i="7"/>
  <c r="AL8" i="7"/>
  <c r="AK8" i="7"/>
  <c r="AH8" i="7"/>
  <c r="AG8" i="7"/>
  <c r="AC8" i="7"/>
  <c r="AB8" i="7"/>
  <c r="X8" i="7"/>
  <c r="W8" i="7"/>
  <c r="S8" i="7"/>
  <c r="R8" i="7"/>
  <c r="N8" i="7"/>
  <c r="M8" i="7"/>
  <c r="J8" i="7"/>
</calcChain>
</file>

<file path=xl/sharedStrings.xml><?xml version="1.0" encoding="utf-8"?>
<sst xmlns="http://schemas.openxmlformats.org/spreadsheetml/2006/main" count="2402" uniqueCount="189">
  <si>
    <t>电缆报价比价表</t>
  </si>
  <si>
    <t>单位名称</t>
  </si>
  <si>
    <t>供应商</t>
  </si>
  <si>
    <t>恒飞电缆股份有限公司</t>
  </si>
  <si>
    <t>江苏上上电缆集团有限公司</t>
  </si>
  <si>
    <t>浙江万马股份有限公司</t>
  </si>
  <si>
    <t>湖南湘安长青供应链有限公司</t>
  </si>
  <si>
    <t>宁波铭众电力物资有限公司</t>
  </si>
  <si>
    <t>锐洋集团东北电缆有限公司</t>
  </si>
  <si>
    <t>江苏亨通电力电缆有限公司</t>
  </si>
  <si>
    <t>上海华新丽华电力电缆有限公司</t>
  </si>
  <si>
    <t>报价人及联系方式</t>
  </si>
  <si>
    <t>向欣 13974856131</t>
  </si>
  <si>
    <t>彭小秋 15601498888</t>
  </si>
  <si>
    <t>高嶺燕 15851578484</t>
  </si>
  <si>
    <t>章子涵 13808418397</t>
  </si>
  <si>
    <t>张菠 15895390802</t>
  </si>
  <si>
    <t>程飞 15639058207</t>
  </si>
  <si>
    <t>张长剑 18711118222</t>
  </si>
  <si>
    <t>孙广权 13801912711</t>
  </si>
  <si>
    <t>报价日</t>
  </si>
  <si>
    <t>付款方式</t>
  </si>
  <si>
    <t>序号</t>
  </si>
  <si>
    <t>名称</t>
  </si>
  <si>
    <t>详细描述/规格型号</t>
  </si>
  <si>
    <t>材质</t>
  </si>
  <si>
    <t>单位</t>
  </si>
  <si>
    <t>数量</t>
  </si>
  <si>
    <t>施工合同单位</t>
  </si>
  <si>
    <t>施工合同数量</t>
  </si>
  <si>
    <t>施工合同不含税单价（元）</t>
  </si>
  <si>
    <t>施工合同不含税总价（元）</t>
  </si>
  <si>
    <t>备注</t>
  </si>
  <si>
    <t>含税单价（元）
税率13%（按铜价91000/吨报价）</t>
  </si>
  <si>
    <t>不含税单价</t>
  </si>
  <si>
    <t>含税合价（元）</t>
  </si>
  <si>
    <t>品牌</t>
  </si>
  <si>
    <t>含税单价（元）
税率13%</t>
  </si>
  <si>
    <t>电力电缆</t>
  </si>
  <si>
    <t>WDZB1-YJY-4*185+1*95</t>
  </si>
  <si>
    <t>铜芯</t>
  </si>
  <si>
    <t>米</t>
  </si>
  <si>
    <t>数量有变更，无法确认具体数量，按施工合同单价*采购数量</t>
  </si>
  <si>
    <t>若浮动范围超过±1000时，浮动价格每超过±1000元，下订单当日上限控制价格与网价同向调整1.2%，按以下公式调整：P=P0×{1±ceil（｜B-A｜÷1000）×1.2%}</t>
  </si>
  <si>
    <t>恒飞</t>
  </si>
  <si>
    <t>基准铜价91000元/吨，每变化1000元，单价调整1%</t>
  </si>
  <si>
    <t>上上</t>
  </si>
  <si>
    <t>基准铜价91000元/吨，下订单当日铜价与报价基准铜价涨幅在±1000元/吨以内（含1000 元），价格不做调整。若涨幅超过±1000 元/吨时，每超出 1000 元 / 吨，对应价格调整 1.2%；价格调整幅度 = (铜价波动超出 1000 元 / 吨的部分 ÷ 1000) × 1.2%</t>
  </si>
  <si>
    <t>浙江万马</t>
  </si>
  <si>
    <r>
      <rPr>
        <sz val="10"/>
        <rFont val="宋体"/>
        <charset val="134"/>
      </rPr>
      <t>按照铜价</t>
    </r>
    <r>
      <rPr>
        <sz val="10"/>
        <rFont val="Arial"/>
      </rPr>
      <t>91000</t>
    </r>
    <r>
      <rPr>
        <sz val="10"/>
        <rFont val="宋体"/>
        <charset val="134"/>
      </rPr>
      <t>进行报价，铜价浮动</t>
    </r>
    <r>
      <rPr>
        <sz val="10"/>
        <rFont val="Arial"/>
      </rPr>
      <t>1000</t>
    </r>
    <r>
      <rPr>
        <sz val="10"/>
        <rFont val="宋体"/>
        <charset val="134"/>
      </rPr>
      <t>，单价同向浮动</t>
    </r>
    <r>
      <rPr>
        <sz val="10"/>
        <rFont val="Arial"/>
      </rPr>
      <t>1.1%</t>
    </r>
  </si>
  <si>
    <t>远东</t>
  </si>
  <si>
    <t>宝胜</t>
  </si>
  <si>
    <t>锐洋</t>
  </si>
  <si>
    <t>报价基准铜：93800元/吨。</t>
  </si>
  <si>
    <t>按照铜价91000进行报价，铜价浮动1000，单价同向浮动1.3-1.5%</t>
  </si>
  <si>
    <t>华新丽华</t>
  </si>
  <si>
    <t>WDZB1-YJY-4*150+1*95</t>
  </si>
  <si>
    <t>WDZB1-YJY-4*70+1*35</t>
  </si>
  <si>
    <t>WDZB1-YJY-4*35+1*16</t>
  </si>
  <si>
    <t>WDZB1-YJY-4*25+1*16</t>
  </si>
  <si>
    <t>WDZB1-YJY-5*10</t>
  </si>
  <si>
    <t>WDZB1-YJY-5*6</t>
  </si>
  <si>
    <t>WDZB1-YJY-5*2.5</t>
  </si>
  <si>
    <t>WDZB1-YJY-4*2.5</t>
  </si>
  <si>
    <t>WDZB1-YJY-3*2.5</t>
  </si>
  <si>
    <t>WDZB1-KYJY4x1.5</t>
  </si>
  <si>
    <t>WDZB1N-YJY-5x2.5</t>
  </si>
  <si>
    <t>WDZB1N-YJY-4x2.5</t>
  </si>
  <si>
    <t>WDZB1N-YJY--5*4</t>
  </si>
  <si>
    <t>WDZB1N-YJY-3X2.5</t>
  </si>
  <si>
    <t>WDZB1-YJY-4*240+1*120</t>
  </si>
  <si>
    <t>WDZB1-YJY-5*16</t>
  </si>
  <si>
    <t>WDZB1-YJY4X2.5</t>
  </si>
  <si>
    <t>WDZB1N-YJY-3X4</t>
  </si>
  <si>
    <t>WDZB2-YJY-5*6</t>
  </si>
  <si>
    <t>WDZB2-YJY4X2.5</t>
  </si>
  <si>
    <t>WDZB2-KYJY4x1.5</t>
  </si>
  <si>
    <t>WDZB2-YJY-4*50+1*25</t>
  </si>
  <si>
    <t>WDZB2-YJY-4*25+1*16</t>
  </si>
  <si>
    <t>WDZB2-YJY-5*16</t>
  </si>
  <si>
    <t>WDZB2-YJY-5*4</t>
  </si>
  <si>
    <t>WDZB2-YJY-5*2.5</t>
  </si>
  <si>
    <t>BBTRZ-5*4</t>
  </si>
  <si>
    <t>改成NG-A</t>
  </si>
  <si>
    <t>WDZB2N-YJY-5*10</t>
  </si>
  <si>
    <t>WDZB2N-YJY-5X2.5</t>
  </si>
  <si>
    <t>WDZB2N-YJY-3X2.5</t>
  </si>
  <si>
    <t>WDZB2-YJY-4*35+1*16</t>
  </si>
  <si>
    <t>WDZB2-YJY-4*2.5</t>
  </si>
  <si>
    <t>WDZB2-KYJY4x2.5</t>
  </si>
  <si>
    <t>WDZB2-KYJYP-6x1.5</t>
  </si>
  <si>
    <t>WDZ2B-YCW-4X2.5</t>
  </si>
  <si>
    <t>不生产</t>
  </si>
  <si>
    <t>WDZ2B-YCW-4X1.5</t>
  </si>
  <si>
    <t>2x(WDZB2-YJY-4*240</t>
  </si>
  <si>
    <t>单组单价</t>
  </si>
  <si>
    <t>WDZB2-YJY-4*240+1*120</t>
  </si>
  <si>
    <t>WDZB2-YJY-4x95+1x50</t>
  </si>
  <si>
    <t>WDZB2-YJY-4*70+1*35</t>
  </si>
  <si>
    <t>WDZB2-YJY-4x35+1x16</t>
  </si>
  <si>
    <t>WDZB2-YJY-4x25+1x16</t>
  </si>
  <si>
    <t>WDZB2-YJY-5x16</t>
  </si>
  <si>
    <t>WDZB2-YJY-5x6</t>
  </si>
  <si>
    <t>WDZB2-YJY-5x4</t>
  </si>
  <si>
    <t>WDZB2-YJY-5x2.5</t>
  </si>
  <si>
    <t>WDZB2-YJY-4*35</t>
  </si>
  <si>
    <t>WDZB2-YJY-4*10</t>
  </si>
  <si>
    <t>WDZB2-YJY-4*4</t>
  </si>
  <si>
    <t>WDZB2-YCW-4X2.5</t>
  </si>
  <si>
    <t>WDZB2-YCW-4X1.5</t>
  </si>
  <si>
    <t>WDZB2-KYJY-8x2.5</t>
  </si>
  <si>
    <t>WDZB2N-YJY-4*25</t>
  </si>
  <si>
    <t>WDZB2N-YJY-5*16</t>
  </si>
  <si>
    <t>WDZB2N-YJY-4x10</t>
  </si>
  <si>
    <t>WDZB2N-KYJY-3x1.5</t>
  </si>
  <si>
    <t>WDZB2N-RYJYP-2x1.5</t>
  </si>
  <si>
    <t>WDZB2-YJY-4*300</t>
  </si>
  <si>
    <t>WDZB2-YJY5x16</t>
  </si>
  <si>
    <t>WDZB2-YJY-5*10</t>
  </si>
  <si>
    <t>WDZB2-YJY4X16</t>
  </si>
  <si>
    <t>WDZB2-YJY4X4</t>
  </si>
  <si>
    <t>WDZB2N-YJY-4*50</t>
  </si>
  <si>
    <t>WDZB2N-YJY-5*6</t>
  </si>
  <si>
    <t>WDZB2N-YJY-5*4</t>
  </si>
  <si>
    <t>WDZB2N-YJY-5*2.5</t>
  </si>
  <si>
    <t>WDZB2N-YJY4X2.5</t>
  </si>
  <si>
    <t>WDZB2N-KYJY4x1.5</t>
  </si>
  <si>
    <t>WDZB2-YJY-4*240</t>
  </si>
  <si>
    <t>WDZB2-YJY-4X25+1*16</t>
  </si>
  <si>
    <t>WDZB2-YJY-4*25</t>
  </si>
  <si>
    <t>WDZB2-YJY4X10</t>
  </si>
  <si>
    <t>WDZB2-YJY-4X6</t>
  </si>
  <si>
    <t>WDZB2-YJY-4X4</t>
  </si>
  <si>
    <t>WDZB2-YJY-4x2.5</t>
  </si>
  <si>
    <t>WDZB2-YJY-4x1.5</t>
  </si>
  <si>
    <t>WDZB2N-YJY-4x95</t>
  </si>
  <si>
    <t>WDZB2N-YJY-3x70+2x35</t>
  </si>
  <si>
    <t>WDZB2N-YJY-7x35</t>
  </si>
  <si>
    <t>WDZB2N-YJY-5x4</t>
  </si>
  <si>
    <t>WDZB2N-YJY-3X4</t>
  </si>
  <si>
    <t>WDZB2N-YJY-4x2.5</t>
  </si>
  <si>
    <t>WDZB2N-YCW-4x2.5</t>
  </si>
  <si>
    <t>WDZB2N-YCW-4x1.5</t>
  </si>
  <si>
    <t>WDZB2N-BYJ-1x4</t>
  </si>
  <si>
    <t>WDZB2N-KYJY-3x1.0</t>
  </si>
  <si>
    <t>WDZB2N-KYJY-4x2.5</t>
  </si>
  <si>
    <t>WDZB2N-RYJS-4x1.5</t>
  </si>
  <si>
    <t>WDZB2N-RYJY-2x1.5</t>
  </si>
  <si>
    <t>WDZB2-YJY-3x4</t>
  </si>
  <si>
    <t>WDZB2-YJY-5X10</t>
  </si>
  <si>
    <t>WDZB2-YJY-4X10</t>
  </si>
  <si>
    <t>WDZB2-YJY-4*50</t>
  </si>
  <si>
    <t>WDZB2-YJY-3x2.5</t>
  </si>
  <si>
    <t>WDZB-YJY-4*240</t>
  </si>
  <si>
    <t>WDZB1-YJY-5*4</t>
  </si>
  <si>
    <t>WDZB1N-YJY-2x2.5</t>
  </si>
  <si>
    <t>BBTRZ-3X4</t>
  </si>
  <si>
    <t>WDZB2N-YJY-2x2.5</t>
  </si>
  <si>
    <t>WDZN-YJY-2x2.5</t>
  </si>
  <si>
    <t>电线</t>
  </si>
  <si>
    <t>WDZB2-BYJ-2.5</t>
  </si>
  <si>
    <t>WDZB2N-BYJ-2.5</t>
  </si>
  <si>
    <t>WDZB1-BYJ-4</t>
  </si>
  <si>
    <t>WDZB1N-BYJ-2.5</t>
  </si>
  <si>
    <t>WDZB2-RYJS-2x1.5</t>
  </si>
  <si>
    <t>WDZB1N-RYJSP-2x1.5</t>
  </si>
  <si>
    <t>WDZB2-RYJYP-2x1.5</t>
  </si>
  <si>
    <t>WDZB2N-RYJSP-2x1.5</t>
  </si>
  <si>
    <t>WDZB2-RYJYP-2x1.0</t>
  </si>
  <si>
    <t>WDZB2-YJY-8x2.5</t>
  </si>
  <si>
    <t>WDZB-YJY-4x240</t>
  </si>
  <si>
    <t>WDZB-YJY-4x95</t>
  </si>
  <si>
    <t>WDZB2-YJY-4x50+1x25</t>
  </si>
  <si>
    <t>WDZB2-YJY-4x120+1x70</t>
  </si>
  <si>
    <t>WDZB2-YJY-4x70+1x45</t>
  </si>
  <si>
    <t>WDZB2-YJY-4x185</t>
  </si>
  <si>
    <t>不含税合计</t>
  </si>
  <si>
    <t>含税合计</t>
  </si>
  <si>
    <t>.</t>
  </si>
  <si>
    <t>对业主增补签证确认数量</t>
  </si>
  <si>
    <t>原9050施工合同单价（不含税）（元）</t>
  </si>
  <si>
    <t>对业主增补签证确认单价（不含税）（元）</t>
  </si>
  <si>
    <t>施工合同含税总价（元）税率9%</t>
  </si>
  <si>
    <t>含税单价（元）
税率13%（按铜价97000/吨报价）</t>
  </si>
  <si>
    <t>含税单价（元）
税率13%（按铜价105020/吨报价）</t>
  </si>
  <si>
    <t>对业主可结（原9050中2730000元）+对业主增补签证920000元，税率1.09</t>
  </si>
  <si>
    <t>下订单当日铜价与报价基准铜价涨幅在±1000元/吨以内（含1000 元），价格不做调整。若涨幅超过±1000 元/吨时，每超出 1000 元 / 吨，对应价格调整 1.2%；价格调整幅度 = (铜价波动超出 1000 元 / 吨的部分 ÷ 1000) × 1.2%</t>
  </si>
  <si>
    <t>下订单当日铜价与报价基准铜价涨幅在±1000元/吨以内（含1000 元），价格不做调整。若涨幅超过±1000 元/吨时，每超出 1000 元 / 吨，对应价格调整 1%</t>
  </si>
  <si>
    <t>万马</t>
    <phoneticPr fontId="2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</si>
</sst>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76" formatCode="[$-F800]dddd\,\ mmmm\ dd\,\ yyyy"/>
    <numFmt numFmtId="177" formatCode="0.00_);\(0.00\)"/>
    <numFmt numFmtId="178" formatCode="0.00_ "/>
  </numFmts>
  <fonts count="29">
    <font>
      <sz val="11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b/>
      <sz val="10"/>
      <name val="宋体"/>
      <charset val="134"/>
      <scheme val="minor"/>
    </font>
    <font>
      <b/>
      <sz val="10"/>
      <name val="Times New Roman"/>
      <family val="1"/>
    </font>
    <font>
      <b/>
      <sz val="10"/>
      <name val="宋体"/>
      <charset val="134"/>
    </font>
    <font>
      <sz val="11"/>
      <color rgb="FF000000"/>
      <name val="宋体"/>
      <charset val="134"/>
      <scheme val="minor"/>
    </font>
    <font>
      <sz val="10"/>
      <name val="Arial"/>
    </font>
    <font>
      <sz val="11"/>
      <name val="宋体"/>
      <charset val="134"/>
    </font>
    <font>
      <sz val="9"/>
      <color theme="1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11"/>
      <color indexed="8"/>
      <name val="宋体"/>
      <charset val="134"/>
    </font>
    <font>
      <b/>
      <sz val="10"/>
      <color theme="1"/>
      <name val="宋体"/>
      <charset val="134"/>
      <scheme val="minor"/>
    </font>
    <font>
      <sz val="9"/>
      <color rgb="FF000000"/>
      <name val="Arial"/>
      <family val="2"/>
    </font>
    <font>
      <sz val="9"/>
      <color rgb="FF000000"/>
      <name val="宋体"/>
      <charset val="134"/>
    </font>
    <font>
      <sz val="10"/>
      <color indexed="8"/>
      <name val="宋体"/>
      <charset val="134"/>
    </font>
    <font>
      <sz val="10"/>
      <color rgb="FFFF0000"/>
      <name val="宋体"/>
      <charset val="134"/>
    </font>
    <font>
      <sz val="10"/>
      <color rgb="FFFF0000"/>
      <name val="Microsoft YaHei"/>
      <charset val="134"/>
    </font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color theme="1"/>
      <name val="Verdana"/>
      <family val="2"/>
    </font>
    <font>
      <sz val="9"/>
      <name val="宋体"/>
      <charset val="134"/>
      <scheme val="minor"/>
    </font>
    <font>
      <sz val="10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9">
    <xf numFmtId="0" fontId="0" fillId="0" borderId="0">
      <alignment vertical="center"/>
    </xf>
    <xf numFmtId="176" fontId="23" fillId="0" borderId="0">
      <alignment vertical="center"/>
    </xf>
    <xf numFmtId="176" fontId="24" fillId="0" borderId="0">
      <alignment vertical="center"/>
    </xf>
    <xf numFmtId="0" fontId="25" fillId="0" borderId="0"/>
    <xf numFmtId="0" fontId="23" fillId="0" borderId="0">
      <alignment vertical="center"/>
    </xf>
    <xf numFmtId="0" fontId="26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</cellStyleXfs>
  <cellXfs count="9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49" fontId="5" fillId="0" borderId="8" xfId="2" applyNumberFormat="1" applyFont="1" applyBorder="1" applyAlignment="1">
      <alignment horizontal="center" vertical="center" wrapText="1"/>
    </xf>
    <xf numFmtId="176" fontId="5" fillId="0" borderId="8" xfId="2" applyFont="1" applyBorder="1" applyAlignment="1">
      <alignment horizontal="center" vertical="center" wrapText="1"/>
    </xf>
    <xf numFmtId="177" fontId="5" fillId="0" borderId="8" xfId="2" applyNumberFormat="1" applyFont="1" applyBorder="1" applyAlignment="1">
      <alignment horizontal="center" vertical="center" wrapText="1"/>
    </xf>
    <xf numFmtId="177" fontId="6" fillId="0" borderId="8" xfId="2" applyNumberFormat="1" applyFont="1" applyBorder="1" applyAlignment="1">
      <alignment horizontal="center" vertical="center" wrapText="1"/>
    </xf>
    <xf numFmtId="177" fontId="7" fillId="0" borderId="8" xfId="2" applyNumberFormat="1" applyFont="1" applyBorder="1" applyAlignment="1">
      <alignment horizontal="center" vertical="center" wrapText="1"/>
    </xf>
    <xf numFmtId="177" fontId="7" fillId="0" borderId="11" xfId="2" applyNumberFormat="1" applyFont="1" applyBorder="1" applyAlignment="1">
      <alignment horizontal="center" vertical="center" wrapText="1"/>
    </xf>
    <xf numFmtId="177" fontId="7" fillId="0" borderId="12" xfId="2" applyNumberFormat="1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 wrapText="1"/>
    </xf>
    <xf numFmtId="0" fontId="10" fillId="0" borderId="8" xfId="8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 wrapText="1"/>
    </xf>
    <xf numFmtId="178" fontId="12" fillId="0" borderId="8" xfId="6" applyNumberFormat="1" applyFont="1" applyBorder="1" applyAlignment="1">
      <alignment horizontal="center" vertical="center"/>
    </xf>
    <xf numFmtId="178" fontId="13" fillId="0" borderId="8" xfId="0" applyNumberFormat="1" applyFont="1" applyBorder="1" applyAlignment="1">
      <alignment horizontal="center" vertical="center"/>
    </xf>
    <xf numFmtId="178" fontId="14" fillId="0" borderId="8" xfId="0" applyNumberFormat="1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/>
    </xf>
    <xf numFmtId="178" fontId="12" fillId="0" borderId="8" xfId="0" applyNumberFormat="1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178" fontId="9" fillId="0" borderId="8" xfId="0" applyNumberFormat="1" applyFont="1" applyBorder="1" applyAlignment="1">
      <alignment horizontal="center" vertical="center"/>
    </xf>
    <xf numFmtId="178" fontId="12" fillId="0" borderId="3" xfId="6" applyNumberFormat="1" applyFont="1" applyBorder="1" applyAlignment="1">
      <alignment horizontal="center" vertical="center"/>
    </xf>
    <xf numFmtId="178" fontId="12" fillId="0" borderId="6" xfId="6" applyNumberFormat="1" applyFont="1" applyBorder="1">
      <alignment vertical="center"/>
    </xf>
    <xf numFmtId="178" fontId="14" fillId="0" borderId="8" xfId="0" applyNumberFormat="1" applyFont="1" applyBorder="1" applyAlignment="1">
      <alignment vertical="center" wrapText="1"/>
    </xf>
    <xf numFmtId="0" fontId="16" fillId="0" borderId="8" xfId="0" applyFont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 wrapText="1"/>
    </xf>
    <xf numFmtId="178" fontId="12" fillId="0" borderId="8" xfId="7" applyNumberFormat="1" applyFont="1" applyBorder="1" applyAlignment="1">
      <alignment horizontal="center" vertical="center"/>
    </xf>
    <xf numFmtId="0" fontId="14" fillId="0" borderId="8" xfId="8" applyFont="1" applyBorder="1" applyAlignment="1">
      <alignment horizontal="center" vertical="center" wrapText="1"/>
    </xf>
    <xf numFmtId="178" fontId="12" fillId="0" borderId="12" xfId="7" applyNumberFormat="1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178" fontId="0" fillId="2" borderId="8" xfId="0" applyNumberFormat="1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178" fontId="0" fillId="3" borderId="8" xfId="0" applyNumberFormat="1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/>
    </xf>
    <xf numFmtId="0" fontId="20" fillId="0" borderId="9" xfId="0" applyFont="1" applyBorder="1" applyAlignment="1">
      <alignment horizontal="center" vertical="center"/>
    </xf>
    <xf numFmtId="0" fontId="21" fillId="0" borderId="9" xfId="0" applyFont="1" applyBorder="1" applyAlignment="1">
      <alignment horizontal="center" vertical="center"/>
    </xf>
    <xf numFmtId="0" fontId="22" fillId="0" borderId="8" xfId="0" applyFont="1" applyBorder="1" applyAlignment="1">
      <alignment horizontal="center" vertical="center"/>
    </xf>
    <xf numFmtId="0" fontId="21" fillId="0" borderId="8" xfId="0" applyFont="1" applyBorder="1" applyAlignment="1">
      <alignment horizontal="center" vertical="center"/>
    </xf>
    <xf numFmtId="0" fontId="0" fillId="0" borderId="8" xfId="0" applyBorder="1">
      <alignment vertical="center"/>
    </xf>
    <xf numFmtId="0" fontId="28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49" fontId="2" fillId="0" borderId="8" xfId="2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177" fontId="4" fillId="0" borderId="8" xfId="2" applyNumberFormat="1" applyFont="1" applyBorder="1" applyAlignment="1">
      <alignment horizontal="center" vertical="center" wrapText="1"/>
    </xf>
    <xf numFmtId="49" fontId="2" fillId="0" borderId="3" xfId="2" applyNumberFormat="1" applyFont="1" applyBorder="1" applyAlignment="1">
      <alignment horizontal="center" vertical="center" wrapText="1"/>
    </xf>
    <xf numFmtId="49" fontId="2" fillId="0" borderId="4" xfId="2" applyNumberFormat="1" applyFont="1" applyBorder="1" applyAlignment="1">
      <alignment horizontal="center" vertical="center" wrapText="1"/>
    </xf>
    <xf numFmtId="177" fontId="4" fillId="0" borderId="3" xfId="2" applyNumberFormat="1" applyFont="1" applyBorder="1" applyAlignment="1">
      <alignment horizontal="center" vertical="center" wrapText="1"/>
    </xf>
    <xf numFmtId="177" fontId="4" fillId="0" borderId="4" xfId="2" applyNumberFormat="1" applyFont="1" applyBorder="1" applyAlignment="1">
      <alignment horizontal="center" vertical="center" wrapText="1"/>
    </xf>
    <xf numFmtId="177" fontId="4" fillId="0" borderId="5" xfId="2" applyNumberFormat="1" applyFont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14" fillId="0" borderId="9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178" fontId="13" fillId="0" borderId="9" xfId="0" applyNumberFormat="1" applyFont="1" applyBorder="1" applyAlignment="1">
      <alignment horizontal="center" vertical="center" wrapText="1"/>
    </xf>
    <xf numFmtId="178" fontId="13" fillId="0" borderId="11" xfId="0" applyNumberFormat="1" applyFont="1" applyBorder="1" applyAlignment="1">
      <alignment horizontal="center" vertical="center" wrapText="1"/>
    </xf>
    <xf numFmtId="178" fontId="13" fillId="0" borderId="12" xfId="0" applyNumberFormat="1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178" fontId="15" fillId="0" borderId="9" xfId="0" applyNumberFormat="1" applyFont="1" applyBorder="1" applyAlignment="1">
      <alignment horizontal="center" vertical="center" wrapText="1"/>
    </xf>
    <xf numFmtId="178" fontId="15" fillId="0" borderId="11" xfId="0" applyNumberFormat="1" applyFont="1" applyBorder="1" applyAlignment="1">
      <alignment horizontal="center" vertical="center" wrapText="1"/>
    </xf>
    <xf numFmtId="178" fontId="15" fillId="0" borderId="12" xfId="0" applyNumberFormat="1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49" fontId="2" fillId="0" borderId="1" xfId="2" applyNumberFormat="1" applyFont="1" applyBorder="1" applyAlignment="1">
      <alignment horizontal="center" vertical="center" wrapText="1"/>
    </xf>
    <xf numFmtId="49" fontId="2" fillId="0" borderId="2" xfId="2" applyNumberFormat="1" applyFont="1" applyBorder="1" applyAlignment="1">
      <alignment horizontal="center" vertical="center" wrapText="1"/>
    </xf>
    <xf numFmtId="49" fontId="2" fillId="0" borderId="6" xfId="2" applyNumberFormat="1" applyFont="1" applyBorder="1" applyAlignment="1">
      <alignment horizontal="center" vertical="center" wrapText="1"/>
    </xf>
    <xf numFmtId="49" fontId="2" fillId="0" borderId="7" xfId="2" applyNumberFormat="1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177" fontId="4" fillId="0" borderId="9" xfId="2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49" fontId="2" fillId="0" borderId="9" xfId="2" applyNumberFormat="1" applyFont="1" applyBorder="1" applyAlignment="1">
      <alignment horizontal="center" vertical="center" wrapText="1"/>
    </xf>
    <xf numFmtId="177" fontId="4" fillId="0" borderId="1" xfId="2" applyNumberFormat="1" applyFont="1" applyBorder="1" applyAlignment="1">
      <alignment horizontal="center" vertical="center" wrapText="1"/>
    </xf>
    <xf numFmtId="177" fontId="4" fillId="0" borderId="2" xfId="2" applyNumberFormat="1" applyFont="1" applyBorder="1" applyAlignment="1">
      <alignment horizontal="center" vertical="center" wrapText="1"/>
    </xf>
    <xf numFmtId="177" fontId="4" fillId="0" borderId="10" xfId="2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78" fontId="28" fillId="0" borderId="9" xfId="0" applyNumberFormat="1" applyFont="1" applyBorder="1" applyAlignment="1">
      <alignment horizontal="center" vertical="center" wrapText="1"/>
    </xf>
    <xf numFmtId="178" fontId="28" fillId="0" borderId="11" xfId="0" applyNumberFormat="1" applyFont="1" applyBorder="1" applyAlignment="1">
      <alignment horizontal="center" vertical="center" wrapText="1"/>
    </xf>
    <xf numFmtId="178" fontId="28" fillId="0" borderId="12" xfId="0" applyNumberFormat="1" applyFont="1" applyBorder="1" applyAlignment="1">
      <alignment horizontal="center" vertical="center" wrapText="1"/>
    </xf>
  </cellXfs>
  <cellStyles count="9">
    <cellStyle name="Normal" xfId="3" xr:uid="{00000000-0005-0000-0000-000035000000}"/>
    <cellStyle name="常规" xfId="0" builtinId="0"/>
    <cellStyle name="常规 11 5 3" xfId="1" xr:uid="{00000000-0005-0000-0000-000031000000}"/>
    <cellStyle name="常规 2" xfId="7" xr:uid="{00000000-0005-0000-0000-000039000000}"/>
    <cellStyle name="常规 2 2 14 7" xfId="2" xr:uid="{00000000-0005-0000-0000-000032000000}"/>
    <cellStyle name="常规 2 2 3" xfId="4" xr:uid="{00000000-0005-0000-0000-000036000000}"/>
    <cellStyle name="常规 2 2 3 2 2" xfId="6" xr:uid="{00000000-0005-0000-0000-000038000000}"/>
    <cellStyle name="常规 2 2 3 3 2" xfId="8" xr:uid="{00000000-0005-0000-0000-00003A000000}"/>
    <cellStyle name="常规 3" xfId="5" xr:uid="{00000000-0005-0000-0000-000037000000}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mruColors>
      <color rgb="FFEEA149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1645478</xdr:colOff>
      <xdr:row>6</xdr:row>
      <xdr:rowOff>123749</xdr:rowOff>
    </xdr:from>
    <xdr:ext cx="277768" cy="466338"/>
    <xdr:sp macro="" textlink="">
      <xdr:nvSpPr>
        <xdr:cNvPr id="2" name="文本框 20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130300" y="1428115"/>
          <a:ext cx="277495" cy="4667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altLang="zh-CN" sz="1100">
              <a:latin typeface="Cambria Math" panose="02040503050406030204" pitchFamily="18" charset="0"/>
              <a:cs typeface="Cambria Math" panose="02040503050406030204" pitchFamily="18" charset="0"/>
            </a:rPr>
            <a:t>   </a:t>
          </a:r>
          <a:endParaRPr lang="zh-CN" altLang="en-US" sz="1100"/>
        </a:p>
      </xdr:txBody>
    </xdr:sp>
    <xdr:clientData/>
  </xdr:oneCellAnchor>
  <xdr:oneCellAnchor>
    <xdr:from>
      <xdr:col>1</xdr:col>
      <xdr:colOff>1645478</xdr:colOff>
      <xdr:row>7</xdr:row>
      <xdr:rowOff>0</xdr:rowOff>
    </xdr:from>
    <xdr:ext cx="277768" cy="479038"/>
    <xdr:sp macro="" textlink="">
      <xdr:nvSpPr>
        <xdr:cNvPr id="4" name="文本框 2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130300" y="2219325"/>
          <a:ext cx="277495" cy="47879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altLang="zh-CN" sz="1100">
              <a:latin typeface="Cambria Math" panose="02040503050406030204" pitchFamily="18" charset="0"/>
              <a:cs typeface="Cambria Math" panose="02040503050406030204" pitchFamily="18" charset="0"/>
            </a:rPr>
            <a:t>   </a:t>
          </a:r>
          <a:endParaRPr lang="zh-CN" altLang="en-US" sz="1100"/>
        </a:p>
      </xdr:txBody>
    </xdr:sp>
    <xdr:clientData/>
  </xdr:oneCellAnchor>
  <xdr:oneCellAnchor>
    <xdr:from>
      <xdr:col>1</xdr:col>
      <xdr:colOff>1645478</xdr:colOff>
      <xdr:row>7</xdr:row>
      <xdr:rowOff>0</xdr:rowOff>
    </xdr:from>
    <xdr:ext cx="277768" cy="256940"/>
    <xdr:sp macro="" textlink="">
      <xdr:nvSpPr>
        <xdr:cNvPr id="6" name="文本框 20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1130300" y="2219325"/>
          <a:ext cx="277495" cy="2565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altLang="zh-CN" sz="1100">
              <a:latin typeface="Cambria Math" panose="02040503050406030204" pitchFamily="18" charset="0"/>
              <a:cs typeface="Cambria Math" panose="02040503050406030204" pitchFamily="18" charset="0"/>
            </a:rPr>
            <a:t>   </a:t>
          </a:r>
          <a:endParaRPr lang="zh-CN" altLang="en-US" sz="1100"/>
        </a:p>
      </xdr:txBody>
    </xdr:sp>
    <xdr:clientData/>
  </xdr:oneCellAnchor>
  <xdr:oneCellAnchor>
    <xdr:from>
      <xdr:col>1</xdr:col>
      <xdr:colOff>1645478</xdr:colOff>
      <xdr:row>125</xdr:row>
      <xdr:rowOff>0</xdr:rowOff>
    </xdr:from>
    <xdr:ext cx="277768" cy="475863"/>
    <xdr:sp macro="" textlink="">
      <xdr:nvSpPr>
        <xdr:cNvPr id="70" name="文本框 20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 txBox="1"/>
      </xdr:nvSpPr>
      <xdr:spPr>
        <a:xfrm>
          <a:off x="1130300" y="59915425"/>
          <a:ext cx="277495" cy="47561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altLang="zh-CN" sz="1100">
              <a:latin typeface="Cambria Math" panose="02040503050406030204" pitchFamily="18" charset="0"/>
              <a:cs typeface="Cambria Math" panose="02040503050406030204" pitchFamily="18" charset="0"/>
            </a:rPr>
            <a:t>   </a:t>
          </a:r>
          <a:endParaRPr lang="zh-CN" altLang="en-US" sz="1100"/>
        </a:p>
      </xdr:txBody>
    </xdr:sp>
    <xdr:clientData/>
  </xdr:oneCellAnchor>
  <xdr:oneCellAnchor>
    <xdr:from>
      <xdr:col>1</xdr:col>
      <xdr:colOff>1645478</xdr:colOff>
      <xdr:row>125</xdr:row>
      <xdr:rowOff>0</xdr:rowOff>
    </xdr:from>
    <xdr:ext cx="277768" cy="256940"/>
    <xdr:sp macro="" textlink="">
      <xdr:nvSpPr>
        <xdr:cNvPr id="74" name="文本框 20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 txBox="1"/>
      </xdr:nvSpPr>
      <xdr:spPr>
        <a:xfrm>
          <a:off x="1130300" y="59915425"/>
          <a:ext cx="277495" cy="2565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altLang="zh-CN" sz="1100">
              <a:latin typeface="Cambria Math" panose="02040503050406030204" pitchFamily="18" charset="0"/>
              <a:cs typeface="Cambria Math" panose="02040503050406030204" pitchFamily="18" charset="0"/>
            </a:rPr>
            <a:t>   </a:t>
          </a:r>
          <a:endParaRPr lang="zh-CN" altLang="en-US" sz="1100"/>
        </a:p>
      </xdr:txBody>
    </xdr:sp>
    <xdr:clientData/>
  </xdr:oneCellAnchor>
  <xdr:oneCellAnchor>
    <xdr:from>
      <xdr:col>1</xdr:col>
      <xdr:colOff>1645478</xdr:colOff>
      <xdr:row>125</xdr:row>
      <xdr:rowOff>0</xdr:rowOff>
    </xdr:from>
    <xdr:ext cx="277768" cy="475863"/>
    <xdr:sp macro="" textlink="">
      <xdr:nvSpPr>
        <xdr:cNvPr id="84" name="文本框 20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 txBox="1"/>
      </xdr:nvSpPr>
      <xdr:spPr>
        <a:xfrm>
          <a:off x="1130300" y="59915425"/>
          <a:ext cx="277495" cy="47561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altLang="zh-CN" sz="1100">
              <a:latin typeface="Cambria Math" panose="02040503050406030204" pitchFamily="18" charset="0"/>
              <a:cs typeface="Cambria Math" panose="02040503050406030204" pitchFamily="18" charset="0"/>
            </a:rPr>
            <a:t>   </a:t>
          </a:r>
          <a:endParaRPr lang="zh-CN" altLang="en-US" sz="1100"/>
        </a:p>
      </xdr:txBody>
    </xdr:sp>
    <xdr:clientData/>
  </xdr:oneCellAnchor>
  <xdr:oneCellAnchor>
    <xdr:from>
      <xdr:col>1</xdr:col>
      <xdr:colOff>1645478</xdr:colOff>
      <xdr:row>124</xdr:row>
      <xdr:rowOff>0</xdr:rowOff>
    </xdr:from>
    <xdr:ext cx="277768" cy="479038"/>
    <xdr:sp macro="" textlink="">
      <xdr:nvSpPr>
        <xdr:cNvPr id="86" name="文本框 20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 txBox="1"/>
      </xdr:nvSpPr>
      <xdr:spPr>
        <a:xfrm>
          <a:off x="1130300" y="59426475"/>
          <a:ext cx="277495" cy="47879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altLang="zh-CN" sz="1100">
              <a:latin typeface="Cambria Math" panose="02040503050406030204" pitchFamily="18" charset="0"/>
              <a:cs typeface="Cambria Math" panose="02040503050406030204" pitchFamily="18" charset="0"/>
            </a:rPr>
            <a:t>   </a:t>
          </a:r>
          <a:endParaRPr lang="zh-CN" altLang="en-US" sz="1100"/>
        </a:p>
      </xdr:txBody>
    </xdr:sp>
    <xdr:clientData/>
  </xdr:oneCellAnchor>
  <xdr:oneCellAnchor>
    <xdr:from>
      <xdr:col>1</xdr:col>
      <xdr:colOff>1645478</xdr:colOff>
      <xdr:row>124</xdr:row>
      <xdr:rowOff>0</xdr:rowOff>
    </xdr:from>
    <xdr:ext cx="277768" cy="256940"/>
    <xdr:sp macro="" textlink="">
      <xdr:nvSpPr>
        <xdr:cNvPr id="88" name="文本框 20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 txBox="1"/>
      </xdr:nvSpPr>
      <xdr:spPr>
        <a:xfrm>
          <a:off x="1130300" y="59426475"/>
          <a:ext cx="277495" cy="2565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altLang="zh-CN" sz="1100">
              <a:latin typeface="Cambria Math" panose="02040503050406030204" pitchFamily="18" charset="0"/>
              <a:cs typeface="Cambria Math" panose="02040503050406030204" pitchFamily="18" charset="0"/>
            </a:rPr>
            <a:t>   </a:t>
          </a:r>
          <a:endParaRPr lang="zh-CN" altLang="en-US" sz="1100"/>
        </a:p>
      </xdr:txBody>
    </xdr:sp>
    <xdr:clientData/>
  </xdr:oneCellAnchor>
  <xdr:oneCellAnchor>
    <xdr:from>
      <xdr:col>16</xdr:col>
      <xdr:colOff>0</xdr:colOff>
      <xdr:row>6</xdr:row>
      <xdr:rowOff>123749</xdr:rowOff>
    </xdr:from>
    <xdr:ext cx="277768" cy="466338"/>
    <xdr:sp macro="" textlink="">
      <xdr:nvSpPr>
        <xdr:cNvPr id="118" name="文本框 20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 txBox="1"/>
      </xdr:nvSpPr>
      <xdr:spPr>
        <a:xfrm>
          <a:off x="11318875" y="1428115"/>
          <a:ext cx="277495" cy="4667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altLang="zh-CN" sz="1100">
              <a:latin typeface="Cambria Math" panose="02040503050406030204" pitchFamily="18" charset="0"/>
              <a:cs typeface="Cambria Math" panose="02040503050406030204" pitchFamily="18" charset="0"/>
            </a:rPr>
            <a:t>   </a:t>
          </a:r>
          <a:endParaRPr lang="zh-CN" altLang="en-US" sz="1100"/>
        </a:p>
      </xdr:txBody>
    </xdr:sp>
    <xdr:clientData/>
  </xdr:oneCellAnchor>
  <xdr:oneCellAnchor>
    <xdr:from>
      <xdr:col>1</xdr:col>
      <xdr:colOff>1645478</xdr:colOff>
      <xdr:row>6</xdr:row>
      <xdr:rowOff>123749</xdr:rowOff>
    </xdr:from>
    <xdr:ext cx="277768" cy="504438"/>
    <xdr:sp macro="" textlink="">
      <xdr:nvSpPr>
        <xdr:cNvPr id="220" name="文本框 20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SpPr txBox="1"/>
      </xdr:nvSpPr>
      <xdr:spPr>
        <a:xfrm>
          <a:off x="1130300" y="1428115"/>
          <a:ext cx="277495" cy="5048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altLang="zh-CN" sz="1100">
              <a:latin typeface="Cambria Math" panose="02040503050406030204" pitchFamily="18" charset="0"/>
              <a:cs typeface="Cambria Math" panose="02040503050406030204" pitchFamily="18" charset="0"/>
            </a:rPr>
            <a:t>   </a:t>
          </a:r>
          <a:endParaRPr lang="zh-CN" altLang="en-US" sz="1100"/>
        </a:p>
      </xdr:txBody>
    </xdr:sp>
    <xdr:clientData/>
  </xdr:oneCellAnchor>
  <xdr:oneCellAnchor>
    <xdr:from>
      <xdr:col>1</xdr:col>
      <xdr:colOff>1645478</xdr:colOff>
      <xdr:row>7</xdr:row>
      <xdr:rowOff>0</xdr:rowOff>
    </xdr:from>
    <xdr:ext cx="277768" cy="504438"/>
    <xdr:sp macro="" textlink="">
      <xdr:nvSpPr>
        <xdr:cNvPr id="222" name="文本框 20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SpPr txBox="1"/>
      </xdr:nvSpPr>
      <xdr:spPr>
        <a:xfrm>
          <a:off x="1130300" y="2219325"/>
          <a:ext cx="277495" cy="50419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altLang="zh-CN" sz="1100">
              <a:latin typeface="Cambria Math" panose="02040503050406030204" pitchFamily="18" charset="0"/>
              <a:cs typeface="Cambria Math" panose="02040503050406030204" pitchFamily="18" charset="0"/>
            </a:rPr>
            <a:t>   </a:t>
          </a:r>
          <a:endParaRPr lang="zh-CN" altLang="en-US" sz="1100"/>
        </a:p>
      </xdr:txBody>
    </xdr:sp>
    <xdr:clientData/>
  </xdr:oneCellAnchor>
  <xdr:oneCellAnchor>
    <xdr:from>
      <xdr:col>1</xdr:col>
      <xdr:colOff>1645478</xdr:colOff>
      <xdr:row>7</xdr:row>
      <xdr:rowOff>123749</xdr:rowOff>
    </xdr:from>
    <xdr:ext cx="277768" cy="504438"/>
    <xdr:sp macro="" textlink="">
      <xdr:nvSpPr>
        <xdr:cNvPr id="228" name="文本框 20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SpPr txBox="1"/>
      </xdr:nvSpPr>
      <xdr:spPr>
        <a:xfrm>
          <a:off x="1130300" y="2342515"/>
          <a:ext cx="277495" cy="5048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altLang="zh-CN" sz="1100">
              <a:latin typeface="Cambria Math" panose="02040503050406030204" pitchFamily="18" charset="0"/>
              <a:cs typeface="Cambria Math" panose="02040503050406030204" pitchFamily="18" charset="0"/>
            </a:rPr>
            <a:t>   </a:t>
          </a:r>
          <a:endParaRPr lang="zh-CN" altLang="en-US" sz="1100"/>
        </a:p>
      </xdr:txBody>
    </xdr:sp>
    <xdr:clientData/>
  </xdr:oneCellAnchor>
  <xdr:oneCellAnchor>
    <xdr:from>
      <xdr:col>1</xdr:col>
      <xdr:colOff>1645478</xdr:colOff>
      <xdr:row>7</xdr:row>
      <xdr:rowOff>123749</xdr:rowOff>
    </xdr:from>
    <xdr:ext cx="277768" cy="256940"/>
    <xdr:sp macro="" textlink="">
      <xdr:nvSpPr>
        <xdr:cNvPr id="230" name="文本框 20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SpPr txBox="1"/>
      </xdr:nvSpPr>
      <xdr:spPr>
        <a:xfrm>
          <a:off x="1130300" y="2342515"/>
          <a:ext cx="277495" cy="2571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altLang="zh-CN" sz="1100">
              <a:latin typeface="Cambria Math" panose="02040503050406030204" pitchFamily="18" charset="0"/>
              <a:cs typeface="Cambria Math" panose="02040503050406030204" pitchFamily="18" charset="0"/>
            </a:rPr>
            <a:t>   </a:t>
          </a:r>
          <a:endParaRPr lang="zh-CN" altLang="en-US" sz="1100"/>
        </a:p>
      </xdr:txBody>
    </xdr:sp>
    <xdr:clientData/>
  </xdr:oneCellAnchor>
  <xdr:oneCellAnchor>
    <xdr:from>
      <xdr:col>8</xdr:col>
      <xdr:colOff>0</xdr:colOff>
      <xdr:row>6</xdr:row>
      <xdr:rowOff>123749</xdr:rowOff>
    </xdr:from>
    <xdr:ext cx="277768" cy="466338"/>
    <xdr:sp macro="" textlink="">
      <xdr:nvSpPr>
        <xdr:cNvPr id="232" name="文本框 20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SpPr txBox="1"/>
      </xdr:nvSpPr>
      <xdr:spPr>
        <a:xfrm>
          <a:off x="4384675" y="1428115"/>
          <a:ext cx="277495" cy="4667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altLang="zh-CN" sz="1100">
              <a:latin typeface="Cambria Math" panose="02040503050406030204" pitchFamily="18" charset="0"/>
              <a:cs typeface="Cambria Math" panose="02040503050406030204" pitchFamily="18" charset="0"/>
            </a:rPr>
            <a:t>   </a:t>
          </a:r>
          <a:endParaRPr lang="zh-CN" altLang="en-US" sz="1100"/>
        </a:p>
      </xdr:txBody>
    </xdr:sp>
    <xdr:clientData/>
  </xdr:oneCellAnchor>
  <xdr:oneCellAnchor>
    <xdr:from>
      <xdr:col>8</xdr:col>
      <xdr:colOff>0</xdr:colOff>
      <xdr:row>6</xdr:row>
      <xdr:rowOff>123749</xdr:rowOff>
    </xdr:from>
    <xdr:ext cx="277768" cy="466338"/>
    <xdr:sp macro="" textlink="">
      <xdr:nvSpPr>
        <xdr:cNvPr id="334" name="文本框 20"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SpPr txBox="1"/>
      </xdr:nvSpPr>
      <xdr:spPr>
        <a:xfrm>
          <a:off x="4384675" y="1428115"/>
          <a:ext cx="277495" cy="4667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altLang="zh-CN" sz="1100">
              <a:latin typeface="Cambria Math" panose="02040503050406030204" pitchFamily="18" charset="0"/>
              <a:cs typeface="Cambria Math" panose="02040503050406030204" pitchFamily="18" charset="0"/>
            </a:rPr>
            <a:t>   </a:t>
          </a:r>
          <a:endParaRPr lang="zh-CN" altLang="en-US" sz="1100"/>
        </a:p>
      </xdr:txBody>
    </xdr:sp>
    <xdr:clientData/>
  </xdr:oneCellAnchor>
  <xdr:oneCellAnchor>
    <xdr:from>
      <xdr:col>11</xdr:col>
      <xdr:colOff>0</xdr:colOff>
      <xdr:row>6</xdr:row>
      <xdr:rowOff>123749</xdr:rowOff>
    </xdr:from>
    <xdr:ext cx="277768" cy="466338"/>
    <xdr:sp macro="" textlink="">
      <xdr:nvSpPr>
        <xdr:cNvPr id="3" name="文本框 20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7261225" y="1428115"/>
          <a:ext cx="277495" cy="4667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altLang="zh-CN" sz="1100">
              <a:latin typeface="Cambria Math" panose="02040503050406030204" pitchFamily="18" charset="0"/>
              <a:cs typeface="Cambria Math" panose="02040503050406030204" pitchFamily="18" charset="0"/>
            </a:rPr>
            <a:t>   </a:t>
          </a:r>
          <a:endParaRPr lang="zh-CN" altLang="en-US" sz="1100"/>
        </a:p>
      </xdr:txBody>
    </xdr:sp>
    <xdr:clientData/>
  </xdr:oneCellAnchor>
  <xdr:oneCellAnchor>
    <xdr:from>
      <xdr:col>9</xdr:col>
      <xdr:colOff>0</xdr:colOff>
      <xdr:row>6</xdr:row>
      <xdr:rowOff>123749</xdr:rowOff>
    </xdr:from>
    <xdr:ext cx="277768" cy="466338"/>
    <xdr:sp macro="" textlink="">
      <xdr:nvSpPr>
        <xdr:cNvPr id="5" name="文本框 20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5356225" y="1428115"/>
          <a:ext cx="277495" cy="4667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altLang="zh-CN" sz="1100">
              <a:latin typeface="Cambria Math" panose="02040503050406030204" pitchFamily="18" charset="0"/>
              <a:cs typeface="Cambria Math" panose="02040503050406030204" pitchFamily="18" charset="0"/>
            </a:rPr>
            <a:t>   </a:t>
          </a:r>
          <a:endParaRPr lang="zh-CN" altLang="en-US" sz="1100"/>
        </a:p>
      </xdr:txBody>
    </xdr:sp>
    <xdr:clientData/>
  </xdr:oneCellAnchor>
  <xdr:oneCellAnchor>
    <xdr:from>
      <xdr:col>9</xdr:col>
      <xdr:colOff>0</xdr:colOff>
      <xdr:row>6</xdr:row>
      <xdr:rowOff>123749</xdr:rowOff>
    </xdr:from>
    <xdr:ext cx="277768" cy="466338"/>
    <xdr:sp macro="" textlink="">
      <xdr:nvSpPr>
        <xdr:cNvPr id="7" name="文本框 20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5356225" y="1428115"/>
          <a:ext cx="277495" cy="4667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altLang="zh-CN" sz="1100">
              <a:latin typeface="Cambria Math" panose="02040503050406030204" pitchFamily="18" charset="0"/>
              <a:cs typeface="Cambria Math" panose="02040503050406030204" pitchFamily="18" charset="0"/>
            </a:rPr>
            <a:t>   </a:t>
          </a:r>
          <a:endParaRPr lang="zh-CN" altLang="en-US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1645478</xdr:colOff>
      <xdr:row>6</xdr:row>
      <xdr:rowOff>123749</xdr:rowOff>
    </xdr:from>
    <xdr:ext cx="277768" cy="466338"/>
    <xdr:sp macro="" textlink="">
      <xdr:nvSpPr>
        <xdr:cNvPr id="2" name="文本框 20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130300" y="1428115"/>
          <a:ext cx="277495" cy="4667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altLang="zh-CN" sz="1100">
              <a:latin typeface="Cambria Math" panose="02040503050406030204" pitchFamily="18" charset="0"/>
              <a:cs typeface="Cambria Math" panose="02040503050406030204" pitchFamily="18" charset="0"/>
            </a:rPr>
            <a:t>   </a:t>
          </a:r>
          <a:endParaRPr lang="zh-CN" altLang="en-US" sz="1100"/>
        </a:p>
      </xdr:txBody>
    </xdr:sp>
    <xdr:clientData/>
  </xdr:oneCellAnchor>
  <xdr:oneCellAnchor>
    <xdr:from>
      <xdr:col>1</xdr:col>
      <xdr:colOff>1645478</xdr:colOff>
      <xdr:row>7</xdr:row>
      <xdr:rowOff>0</xdr:rowOff>
    </xdr:from>
    <xdr:ext cx="277768" cy="479038"/>
    <xdr:sp macro="" textlink="">
      <xdr:nvSpPr>
        <xdr:cNvPr id="3" name="文本框 20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1130300" y="2219325"/>
          <a:ext cx="277495" cy="47879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altLang="zh-CN" sz="1100">
              <a:latin typeface="Cambria Math" panose="02040503050406030204" pitchFamily="18" charset="0"/>
              <a:cs typeface="Cambria Math" panose="02040503050406030204" pitchFamily="18" charset="0"/>
            </a:rPr>
            <a:t>   </a:t>
          </a:r>
          <a:endParaRPr lang="zh-CN" altLang="en-US" sz="1100"/>
        </a:p>
      </xdr:txBody>
    </xdr:sp>
    <xdr:clientData/>
  </xdr:oneCellAnchor>
  <xdr:oneCellAnchor>
    <xdr:from>
      <xdr:col>1</xdr:col>
      <xdr:colOff>1645478</xdr:colOff>
      <xdr:row>7</xdr:row>
      <xdr:rowOff>0</xdr:rowOff>
    </xdr:from>
    <xdr:ext cx="277768" cy="256940"/>
    <xdr:sp macro="" textlink="">
      <xdr:nvSpPr>
        <xdr:cNvPr id="4" name="文本框 20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130300" y="2219325"/>
          <a:ext cx="277495" cy="2565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altLang="zh-CN" sz="1100">
              <a:latin typeface="Cambria Math" panose="02040503050406030204" pitchFamily="18" charset="0"/>
              <a:cs typeface="Cambria Math" panose="02040503050406030204" pitchFamily="18" charset="0"/>
            </a:rPr>
            <a:t>   </a:t>
          </a:r>
          <a:endParaRPr lang="zh-CN" altLang="en-US" sz="1100"/>
        </a:p>
      </xdr:txBody>
    </xdr:sp>
    <xdr:clientData/>
  </xdr:oneCellAnchor>
  <xdr:oneCellAnchor>
    <xdr:from>
      <xdr:col>1</xdr:col>
      <xdr:colOff>1645478</xdr:colOff>
      <xdr:row>102</xdr:row>
      <xdr:rowOff>0</xdr:rowOff>
    </xdr:from>
    <xdr:ext cx="277768" cy="475863"/>
    <xdr:sp macro="" textlink="">
      <xdr:nvSpPr>
        <xdr:cNvPr id="5" name="文本框 20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1130300" y="48669575"/>
          <a:ext cx="277495" cy="47561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altLang="zh-CN" sz="1100">
              <a:latin typeface="Cambria Math" panose="02040503050406030204" pitchFamily="18" charset="0"/>
              <a:cs typeface="Cambria Math" panose="02040503050406030204" pitchFamily="18" charset="0"/>
            </a:rPr>
            <a:t>   </a:t>
          </a:r>
          <a:endParaRPr lang="zh-CN" altLang="en-US" sz="1100"/>
        </a:p>
      </xdr:txBody>
    </xdr:sp>
    <xdr:clientData/>
  </xdr:oneCellAnchor>
  <xdr:oneCellAnchor>
    <xdr:from>
      <xdr:col>1</xdr:col>
      <xdr:colOff>1645478</xdr:colOff>
      <xdr:row>102</xdr:row>
      <xdr:rowOff>0</xdr:rowOff>
    </xdr:from>
    <xdr:ext cx="277768" cy="256940"/>
    <xdr:sp macro="" textlink="">
      <xdr:nvSpPr>
        <xdr:cNvPr id="6" name="文本框 20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1130300" y="48669575"/>
          <a:ext cx="277495" cy="2565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altLang="zh-CN" sz="1100">
              <a:latin typeface="Cambria Math" panose="02040503050406030204" pitchFamily="18" charset="0"/>
              <a:cs typeface="Cambria Math" panose="02040503050406030204" pitchFamily="18" charset="0"/>
            </a:rPr>
            <a:t>   </a:t>
          </a:r>
          <a:endParaRPr lang="zh-CN" altLang="en-US" sz="1100"/>
        </a:p>
      </xdr:txBody>
    </xdr:sp>
    <xdr:clientData/>
  </xdr:oneCellAnchor>
  <xdr:oneCellAnchor>
    <xdr:from>
      <xdr:col>1</xdr:col>
      <xdr:colOff>1645478</xdr:colOff>
      <xdr:row>102</xdr:row>
      <xdr:rowOff>0</xdr:rowOff>
    </xdr:from>
    <xdr:ext cx="277768" cy="475863"/>
    <xdr:sp macro="" textlink="">
      <xdr:nvSpPr>
        <xdr:cNvPr id="7" name="文本框 20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1130300" y="48669575"/>
          <a:ext cx="277495" cy="47561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altLang="zh-CN" sz="1100">
              <a:latin typeface="Cambria Math" panose="02040503050406030204" pitchFamily="18" charset="0"/>
              <a:cs typeface="Cambria Math" panose="02040503050406030204" pitchFamily="18" charset="0"/>
            </a:rPr>
            <a:t>   </a:t>
          </a:r>
          <a:endParaRPr lang="zh-CN" altLang="en-US" sz="1100"/>
        </a:p>
      </xdr:txBody>
    </xdr:sp>
    <xdr:clientData/>
  </xdr:oneCellAnchor>
  <xdr:oneCellAnchor>
    <xdr:from>
      <xdr:col>1</xdr:col>
      <xdr:colOff>1645478</xdr:colOff>
      <xdr:row>101</xdr:row>
      <xdr:rowOff>0</xdr:rowOff>
    </xdr:from>
    <xdr:ext cx="277768" cy="479038"/>
    <xdr:sp macro="" textlink="">
      <xdr:nvSpPr>
        <xdr:cNvPr id="8" name="文本框 20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1130300" y="48180625"/>
          <a:ext cx="277495" cy="47879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altLang="zh-CN" sz="1100">
              <a:latin typeface="Cambria Math" panose="02040503050406030204" pitchFamily="18" charset="0"/>
              <a:cs typeface="Cambria Math" panose="02040503050406030204" pitchFamily="18" charset="0"/>
            </a:rPr>
            <a:t>   </a:t>
          </a:r>
          <a:endParaRPr lang="zh-CN" altLang="en-US" sz="1100"/>
        </a:p>
      </xdr:txBody>
    </xdr:sp>
    <xdr:clientData/>
  </xdr:oneCellAnchor>
  <xdr:oneCellAnchor>
    <xdr:from>
      <xdr:col>1</xdr:col>
      <xdr:colOff>1645478</xdr:colOff>
      <xdr:row>101</xdr:row>
      <xdr:rowOff>0</xdr:rowOff>
    </xdr:from>
    <xdr:ext cx="277768" cy="256940"/>
    <xdr:sp macro="" textlink="">
      <xdr:nvSpPr>
        <xdr:cNvPr id="9" name="文本框 20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1130300" y="48180625"/>
          <a:ext cx="277495" cy="2565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altLang="zh-CN" sz="1100">
              <a:latin typeface="Cambria Math" panose="02040503050406030204" pitchFamily="18" charset="0"/>
              <a:cs typeface="Cambria Math" panose="02040503050406030204" pitchFamily="18" charset="0"/>
            </a:rPr>
            <a:t>   </a:t>
          </a:r>
          <a:endParaRPr lang="zh-CN" altLang="en-US" sz="1100"/>
        </a:p>
      </xdr:txBody>
    </xdr:sp>
    <xdr:clientData/>
  </xdr:oneCellAnchor>
  <xdr:oneCellAnchor>
    <xdr:from>
      <xdr:col>18</xdr:col>
      <xdr:colOff>0</xdr:colOff>
      <xdr:row>6</xdr:row>
      <xdr:rowOff>123749</xdr:rowOff>
    </xdr:from>
    <xdr:ext cx="277768" cy="466338"/>
    <xdr:sp macro="" textlink="">
      <xdr:nvSpPr>
        <xdr:cNvPr id="10" name="文本框 20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 txBox="1"/>
      </xdr:nvSpPr>
      <xdr:spPr>
        <a:xfrm>
          <a:off x="13971905" y="1428115"/>
          <a:ext cx="277495" cy="4667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altLang="zh-CN" sz="1100">
              <a:latin typeface="Cambria Math" panose="02040503050406030204" pitchFamily="18" charset="0"/>
              <a:cs typeface="Cambria Math" panose="02040503050406030204" pitchFamily="18" charset="0"/>
            </a:rPr>
            <a:t>   </a:t>
          </a:r>
          <a:endParaRPr lang="zh-CN" altLang="en-US" sz="1100"/>
        </a:p>
      </xdr:txBody>
    </xdr:sp>
    <xdr:clientData/>
  </xdr:oneCellAnchor>
  <xdr:oneCellAnchor>
    <xdr:from>
      <xdr:col>1</xdr:col>
      <xdr:colOff>1645478</xdr:colOff>
      <xdr:row>6</xdr:row>
      <xdr:rowOff>123749</xdr:rowOff>
    </xdr:from>
    <xdr:ext cx="277768" cy="504438"/>
    <xdr:sp macro="" textlink="">
      <xdr:nvSpPr>
        <xdr:cNvPr id="11" name="文本框 2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/>
      </xdr:nvSpPr>
      <xdr:spPr>
        <a:xfrm>
          <a:off x="1130300" y="1428115"/>
          <a:ext cx="277495" cy="5048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altLang="zh-CN" sz="1100">
              <a:latin typeface="Cambria Math" panose="02040503050406030204" pitchFamily="18" charset="0"/>
              <a:cs typeface="Cambria Math" panose="02040503050406030204" pitchFamily="18" charset="0"/>
            </a:rPr>
            <a:t>   </a:t>
          </a:r>
          <a:endParaRPr lang="zh-CN" altLang="en-US" sz="1100"/>
        </a:p>
      </xdr:txBody>
    </xdr:sp>
    <xdr:clientData/>
  </xdr:oneCellAnchor>
  <xdr:oneCellAnchor>
    <xdr:from>
      <xdr:col>1</xdr:col>
      <xdr:colOff>1645478</xdr:colOff>
      <xdr:row>7</xdr:row>
      <xdr:rowOff>0</xdr:rowOff>
    </xdr:from>
    <xdr:ext cx="277768" cy="504438"/>
    <xdr:sp macro="" textlink="">
      <xdr:nvSpPr>
        <xdr:cNvPr id="12" name="文本框 20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 txBox="1"/>
      </xdr:nvSpPr>
      <xdr:spPr>
        <a:xfrm>
          <a:off x="1130300" y="2219325"/>
          <a:ext cx="277495" cy="50419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altLang="zh-CN" sz="1100">
              <a:latin typeface="Cambria Math" panose="02040503050406030204" pitchFamily="18" charset="0"/>
              <a:cs typeface="Cambria Math" panose="02040503050406030204" pitchFamily="18" charset="0"/>
            </a:rPr>
            <a:t>   </a:t>
          </a:r>
          <a:endParaRPr lang="zh-CN" altLang="en-US" sz="1100"/>
        </a:p>
      </xdr:txBody>
    </xdr:sp>
    <xdr:clientData/>
  </xdr:oneCellAnchor>
  <xdr:oneCellAnchor>
    <xdr:from>
      <xdr:col>1</xdr:col>
      <xdr:colOff>1645478</xdr:colOff>
      <xdr:row>7</xdr:row>
      <xdr:rowOff>123749</xdr:rowOff>
    </xdr:from>
    <xdr:ext cx="277768" cy="504438"/>
    <xdr:sp macro="" textlink="">
      <xdr:nvSpPr>
        <xdr:cNvPr id="13" name="文本框 20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 txBox="1"/>
      </xdr:nvSpPr>
      <xdr:spPr>
        <a:xfrm>
          <a:off x="1130300" y="2342515"/>
          <a:ext cx="277495" cy="5048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altLang="zh-CN" sz="1100">
              <a:latin typeface="Cambria Math" panose="02040503050406030204" pitchFamily="18" charset="0"/>
              <a:cs typeface="Cambria Math" panose="02040503050406030204" pitchFamily="18" charset="0"/>
            </a:rPr>
            <a:t>   </a:t>
          </a:r>
          <a:endParaRPr lang="zh-CN" altLang="en-US" sz="1100"/>
        </a:p>
      </xdr:txBody>
    </xdr:sp>
    <xdr:clientData/>
  </xdr:oneCellAnchor>
  <xdr:oneCellAnchor>
    <xdr:from>
      <xdr:col>1</xdr:col>
      <xdr:colOff>1645478</xdr:colOff>
      <xdr:row>7</xdr:row>
      <xdr:rowOff>123749</xdr:rowOff>
    </xdr:from>
    <xdr:ext cx="277768" cy="256940"/>
    <xdr:sp macro="" textlink="">
      <xdr:nvSpPr>
        <xdr:cNvPr id="14" name="文本框 20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1130300" y="2342515"/>
          <a:ext cx="277495" cy="2571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altLang="zh-CN" sz="1100">
              <a:latin typeface="Cambria Math" panose="02040503050406030204" pitchFamily="18" charset="0"/>
              <a:cs typeface="Cambria Math" panose="02040503050406030204" pitchFamily="18" charset="0"/>
            </a:rPr>
            <a:t>   </a:t>
          </a:r>
          <a:endParaRPr lang="zh-CN" altLang="en-US" sz="1100"/>
        </a:p>
      </xdr:txBody>
    </xdr:sp>
    <xdr:clientData/>
  </xdr:oneCellAnchor>
  <xdr:oneCellAnchor>
    <xdr:from>
      <xdr:col>9</xdr:col>
      <xdr:colOff>0</xdr:colOff>
      <xdr:row>6</xdr:row>
      <xdr:rowOff>123749</xdr:rowOff>
    </xdr:from>
    <xdr:ext cx="277768" cy="466338"/>
    <xdr:sp macro="" textlink="">
      <xdr:nvSpPr>
        <xdr:cNvPr id="15" name="文本框 20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 txBox="1"/>
      </xdr:nvSpPr>
      <xdr:spPr>
        <a:xfrm>
          <a:off x="5661025" y="1428115"/>
          <a:ext cx="277495" cy="4667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altLang="zh-CN" sz="1100">
              <a:latin typeface="Cambria Math" panose="02040503050406030204" pitchFamily="18" charset="0"/>
              <a:cs typeface="Cambria Math" panose="02040503050406030204" pitchFamily="18" charset="0"/>
            </a:rPr>
            <a:t>   </a:t>
          </a:r>
          <a:endParaRPr lang="zh-CN" altLang="en-US" sz="1100"/>
        </a:p>
      </xdr:txBody>
    </xdr:sp>
    <xdr:clientData/>
  </xdr:oneCellAnchor>
  <xdr:oneCellAnchor>
    <xdr:from>
      <xdr:col>9</xdr:col>
      <xdr:colOff>0</xdr:colOff>
      <xdr:row>6</xdr:row>
      <xdr:rowOff>123749</xdr:rowOff>
    </xdr:from>
    <xdr:ext cx="277768" cy="466338"/>
    <xdr:sp macro="" textlink="">
      <xdr:nvSpPr>
        <xdr:cNvPr id="16" name="文本框 20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/>
      </xdr:nvSpPr>
      <xdr:spPr>
        <a:xfrm>
          <a:off x="5661025" y="1428115"/>
          <a:ext cx="277495" cy="4667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altLang="zh-CN" sz="1100">
              <a:latin typeface="Cambria Math" panose="02040503050406030204" pitchFamily="18" charset="0"/>
              <a:cs typeface="Cambria Math" panose="02040503050406030204" pitchFamily="18" charset="0"/>
            </a:rPr>
            <a:t>   </a:t>
          </a:r>
          <a:endParaRPr lang="zh-CN" altLang="en-US" sz="1100"/>
        </a:p>
      </xdr:txBody>
    </xdr:sp>
    <xdr:clientData/>
  </xdr:oneCellAnchor>
  <xdr:oneCellAnchor>
    <xdr:from>
      <xdr:col>13</xdr:col>
      <xdr:colOff>0</xdr:colOff>
      <xdr:row>6</xdr:row>
      <xdr:rowOff>123749</xdr:rowOff>
    </xdr:from>
    <xdr:ext cx="277768" cy="466338"/>
    <xdr:sp macro="" textlink="">
      <xdr:nvSpPr>
        <xdr:cNvPr id="17" name="文本框 20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/>
      </xdr:nvSpPr>
      <xdr:spPr>
        <a:xfrm>
          <a:off x="9652000" y="1428115"/>
          <a:ext cx="277495" cy="4667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altLang="zh-CN" sz="1100">
              <a:latin typeface="Cambria Math" panose="02040503050406030204" pitchFamily="18" charset="0"/>
              <a:cs typeface="Cambria Math" panose="02040503050406030204" pitchFamily="18" charset="0"/>
            </a:rPr>
            <a:t>   </a:t>
          </a:r>
          <a:endParaRPr lang="zh-CN" altLang="en-US" sz="1100"/>
        </a:p>
      </xdr:txBody>
    </xdr:sp>
    <xdr:clientData/>
  </xdr:oneCellAnchor>
  <xdr:oneCellAnchor>
    <xdr:from>
      <xdr:col>11</xdr:col>
      <xdr:colOff>0</xdr:colOff>
      <xdr:row>6</xdr:row>
      <xdr:rowOff>123749</xdr:rowOff>
    </xdr:from>
    <xdr:ext cx="277768" cy="466338"/>
    <xdr:sp macro="" textlink="">
      <xdr:nvSpPr>
        <xdr:cNvPr id="18" name="文本框 20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/>
      </xdr:nvSpPr>
      <xdr:spPr>
        <a:xfrm>
          <a:off x="7747000" y="1428115"/>
          <a:ext cx="277495" cy="4667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altLang="zh-CN" sz="1100">
              <a:latin typeface="Cambria Math" panose="02040503050406030204" pitchFamily="18" charset="0"/>
              <a:cs typeface="Cambria Math" panose="02040503050406030204" pitchFamily="18" charset="0"/>
            </a:rPr>
            <a:t>   </a:t>
          </a:r>
          <a:endParaRPr lang="zh-CN" altLang="en-US" sz="1100"/>
        </a:p>
      </xdr:txBody>
    </xdr:sp>
    <xdr:clientData/>
  </xdr:oneCellAnchor>
  <xdr:oneCellAnchor>
    <xdr:from>
      <xdr:col>11</xdr:col>
      <xdr:colOff>0</xdr:colOff>
      <xdr:row>6</xdr:row>
      <xdr:rowOff>123749</xdr:rowOff>
    </xdr:from>
    <xdr:ext cx="277768" cy="466338"/>
    <xdr:sp macro="" textlink="">
      <xdr:nvSpPr>
        <xdr:cNvPr id="19" name="文本框 20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7747000" y="1428115"/>
          <a:ext cx="277495" cy="4667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altLang="zh-CN" sz="1100">
              <a:latin typeface="Cambria Math" panose="02040503050406030204" pitchFamily="18" charset="0"/>
              <a:cs typeface="Cambria Math" panose="02040503050406030204" pitchFamily="18" charset="0"/>
            </a:rPr>
            <a:t>   </a:t>
          </a:r>
          <a:endParaRPr lang="zh-CN" altLang="en-US" sz="1100"/>
        </a:p>
      </xdr:txBody>
    </xdr:sp>
    <xdr:clientData/>
  </xdr:oneCellAnchor>
  <xdr:oneCellAnchor>
    <xdr:from>
      <xdr:col>9</xdr:col>
      <xdr:colOff>0</xdr:colOff>
      <xdr:row>6</xdr:row>
      <xdr:rowOff>123749</xdr:rowOff>
    </xdr:from>
    <xdr:ext cx="277768" cy="466338"/>
    <xdr:sp macro="" textlink="">
      <xdr:nvSpPr>
        <xdr:cNvPr id="20" name="文本框 20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/>
      </xdr:nvSpPr>
      <xdr:spPr>
        <a:xfrm>
          <a:off x="5661025" y="1428115"/>
          <a:ext cx="277495" cy="4667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altLang="zh-CN" sz="1100">
              <a:latin typeface="Cambria Math" panose="02040503050406030204" pitchFamily="18" charset="0"/>
              <a:cs typeface="Cambria Math" panose="02040503050406030204" pitchFamily="18" charset="0"/>
            </a:rPr>
            <a:t>   </a:t>
          </a:r>
          <a:endParaRPr lang="zh-CN" altLang="en-US" sz="1100"/>
        </a:p>
      </xdr:txBody>
    </xdr:sp>
    <xdr:clientData/>
  </xdr:oneCellAnchor>
  <xdr:oneCellAnchor>
    <xdr:from>
      <xdr:col>9</xdr:col>
      <xdr:colOff>0</xdr:colOff>
      <xdr:row>6</xdr:row>
      <xdr:rowOff>123749</xdr:rowOff>
    </xdr:from>
    <xdr:ext cx="277768" cy="466338"/>
    <xdr:sp macro="" textlink="">
      <xdr:nvSpPr>
        <xdr:cNvPr id="21" name="文本框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/>
      </xdr:nvSpPr>
      <xdr:spPr>
        <a:xfrm>
          <a:off x="5661025" y="1428115"/>
          <a:ext cx="277495" cy="4667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altLang="zh-CN" sz="1100">
              <a:latin typeface="Cambria Math" panose="02040503050406030204" pitchFamily="18" charset="0"/>
              <a:cs typeface="Cambria Math" panose="02040503050406030204" pitchFamily="18" charset="0"/>
            </a:rPr>
            <a:t>   </a:t>
          </a:r>
          <a:endParaRPr lang="zh-CN" altLang="en-US" sz="1100"/>
        </a:p>
      </xdr:txBody>
    </xdr:sp>
    <xdr:clientData/>
  </xdr:oneCellAnchor>
  <xdr:oneCellAnchor>
    <xdr:from>
      <xdr:col>18</xdr:col>
      <xdr:colOff>0</xdr:colOff>
      <xdr:row>6</xdr:row>
      <xdr:rowOff>123749</xdr:rowOff>
    </xdr:from>
    <xdr:ext cx="277768" cy="466338"/>
    <xdr:sp macro="" textlink="">
      <xdr:nvSpPr>
        <xdr:cNvPr id="22" name="文本框 20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/>
      </xdr:nvSpPr>
      <xdr:spPr>
        <a:xfrm>
          <a:off x="13971905" y="1428115"/>
          <a:ext cx="277495" cy="4667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altLang="zh-CN" sz="1100">
              <a:latin typeface="Cambria Math" panose="02040503050406030204" pitchFamily="18" charset="0"/>
              <a:cs typeface="Cambria Math" panose="02040503050406030204" pitchFamily="18" charset="0"/>
            </a:rPr>
            <a:t>   </a:t>
          </a:r>
          <a:endParaRPr lang="zh-CN" altLang="en-US" sz="1100"/>
        </a:p>
      </xdr:txBody>
    </xdr:sp>
    <xdr:clientData/>
  </xdr:oneCellAnchor>
  <xdr:oneCellAnchor>
    <xdr:from>
      <xdr:col>23</xdr:col>
      <xdr:colOff>0</xdr:colOff>
      <xdr:row>6</xdr:row>
      <xdr:rowOff>123749</xdr:rowOff>
    </xdr:from>
    <xdr:ext cx="277768" cy="466338"/>
    <xdr:sp macro="" textlink="">
      <xdr:nvSpPr>
        <xdr:cNvPr id="23" name="文本框 20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 txBox="1"/>
      </xdr:nvSpPr>
      <xdr:spPr>
        <a:xfrm>
          <a:off x="18610580" y="1428115"/>
          <a:ext cx="277495" cy="4667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altLang="zh-CN" sz="1100">
              <a:latin typeface="Cambria Math" panose="02040503050406030204" pitchFamily="18" charset="0"/>
              <a:cs typeface="Cambria Math" panose="02040503050406030204" pitchFamily="18" charset="0"/>
            </a:rPr>
            <a:t>   </a:t>
          </a:r>
          <a:endParaRPr lang="zh-CN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133"/>
  <sheetViews>
    <sheetView zoomScale="115" zoomScaleNormal="115" workbookViewId="0">
      <selection activeCell="K8" sqref="K8:K14"/>
    </sheetView>
  </sheetViews>
  <sheetFormatPr defaultColWidth="9" defaultRowHeight="14"/>
  <cols>
    <col min="1" max="1" width="4.453125" customWidth="1"/>
    <col min="2" max="2" width="10.36328125" customWidth="1"/>
    <col min="3" max="3" width="16.7265625" customWidth="1"/>
    <col min="4" max="4" width="8" customWidth="1"/>
    <col min="5" max="5" width="4.453125" customWidth="1"/>
    <col min="6" max="7" width="6.7265625" customWidth="1"/>
    <col min="8" max="8" width="8.26953125" hidden="1" customWidth="1"/>
    <col min="9" max="9" width="12.7265625" customWidth="1"/>
    <col min="10" max="10" width="14.6328125" customWidth="1"/>
    <col min="11" max="13" width="10.36328125" customWidth="1"/>
    <col min="14" max="14" width="11.7265625" customWidth="1"/>
    <col min="15" max="16" width="10.36328125" customWidth="1"/>
    <col min="17" max="17" width="13.90625" customWidth="1"/>
    <col min="18" max="18" width="10.90625" customWidth="1"/>
    <col min="19" max="20" width="11.90625" customWidth="1"/>
    <col min="21" max="21" width="12.36328125" customWidth="1"/>
    <col min="22" max="22" width="15.453125" customWidth="1"/>
    <col min="23" max="23" width="11.08984375" customWidth="1"/>
    <col min="24" max="25" width="11.26953125" customWidth="1"/>
    <col min="26" max="26" width="11.90625" customWidth="1"/>
    <col min="27" max="27" width="14.6328125" customWidth="1"/>
    <col min="28" max="31" width="11.90625" customWidth="1"/>
    <col min="32" max="32" width="14.26953125" customWidth="1"/>
    <col min="33" max="35" width="11.90625" customWidth="1"/>
    <col min="36" max="36" width="14.453125" customWidth="1"/>
    <col min="37" max="43" width="11.90625" customWidth="1"/>
    <col min="44" max="44" width="14.6328125" customWidth="1"/>
    <col min="45" max="45" width="11" customWidth="1"/>
    <col min="46" max="47" width="11.81640625" customWidth="1"/>
  </cols>
  <sheetData>
    <row r="1" spans="1:48" ht="31">
      <c r="A1" s="46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46"/>
      <c r="AK1" s="46"/>
      <c r="AL1" s="46"/>
      <c r="AM1" s="46"/>
      <c r="AN1" s="46"/>
      <c r="AO1" s="46"/>
      <c r="AP1" s="46"/>
      <c r="AQ1" s="46"/>
      <c r="AR1" s="46"/>
      <c r="AS1" s="46"/>
      <c r="AT1" s="46"/>
      <c r="AU1" s="1"/>
    </row>
    <row r="2" spans="1:48" ht="15">
      <c r="A2" s="77" t="s">
        <v>1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47"/>
      <c r="M2" s="47"/>
      <c r="N2" s="47"/>
      <c r="O2" s="47"/>
      <c r="P2" s="47"/>
      <c r="Q2" s="48" t="s">
        <v>2</v>
      </c>
      <c r="R2" s="49"/>
      <c r="S2" s="49"/>
      <c r="T2" s="49"/>
      <c r="U2" s="50"/>
      <c r="V2" s="48" t="s">
        <v>2</v>
      </c>
      <c r="W2" s="49"/>
      <c r="X2" s="49"/>
      <c r="Y2" s="49"/>
      <c r="Z2" s="49"/>
      <c r="AA2" s="48" t="s">
        <v>2</v>
      </c>
      <c r="AB2" s="49"/>
      <c r="AC2" s="49"/>
      <c r="AD2" s="49"/>
      <c r="AE2" s="50"/>
      <c r="AF2" s="48" t="s">
        <v>2</v>
      </c>
      <c r="AG2" s="49"/>
      <c r="AH2" s="49"/>
      <c r="AI2" s="50"/>
      <c r="AJ2" s="48" t="s">
        <v>2</v>
      </c>
      <c r="AK2" s="49"/>
      <c r="AL2" s="49"/>
      <c r="AM2" s="50"/>
      <c r="AN2" s="45" t="s">
        <v>2</v>
      </c>
      <c r="AO2" s="45"/>
      <c r="AP2" s="45"/>
      <c r="AQ2" s="45"/>
      <c r="AR2" s="45" t="s">
        <v>2</v>
      </c>
      <c r="AS2" s="45"/>
      <c r="AT2" s="45"/>
      <c r="AU2" s="45"/>
      <c r="AV2" s="45"/>
    </row>
    <row r="3" spans="1:48" ht="15">
      <c r="A3" s="79"/>
      <c r="B3" s="80"/>
      <c r="C3" s="80"/>
      <c r="D3" s="80"/>
      <c r="E3" s="80"/>
      <c r="F3" s="80"/>
      <c r="G3" s="80"/>
      <c r="H3" s="80"/>
      <c r="I3" s="80"/>
      <c r="J3" s="80"/>
      <c r="K3" s="80"/>
      <c r="L3" s="47" t="s">
        <v>3</v>
      </c>
      <c r="M3" s="47"/>
      <c r="N3" s="47"/>
      <c r="O3" s="47"/>
      <c r="P3" s="47"/>
      <c r="Q3" s="54" t="s">
        <v>4</v>
      </c>
      <c r="R3" s="55"/>
      <c r="S3" s="55"/>
      <c r="T3" s="55"/>
      <c r="U3" s="56"/>
      <c r="V3" s="48" t="s">
        <v>5</v>
      </c>
      <c r="W3" s="49"/>
      <c r="X3" s="49"/>
      <c r="Y3" s="49"/>
      <c r="Z3" s="49"/>
      <c r="AA3" s="48" t="s">
        <v>6</v>
      </c>
      <c r="AB3" s="49"/>
      <c r="AC3" s="49"/>
      <c r="AD3" s="49"/>
      <c r="AE3" s="50"/>
      <c r="AF3" s="45" t="s">
        <v>7</v>
      </c>
      <c r="AG3" s="45"/>
      <c r="AH3" s="45"/>
      <c r="AI3" s="45"/>
      <c r="AJ3" s="49" t="s">
        <v>8</v>
      </c>
      <c r="AK3" s="49"/>
      <c r="AL3" s="49"/>
      <c r="AM3" s="50"/>
      <c r="AN3" s="51" t="s">
        <v>9</v>
      </c>
      <c r="AO3" s="51"/>
      <c r="AP3" s="51"/>
      <c r="AQ3" s="51"/>
      <c r="AR3" s="51" t="s">
        <v>10</v>
      </c>
      <c r="AS3" s="51"/>
      <c r="AT3" s="51"/>
      <c r="AU3" s="51"/>
      <c r="AV3" s="51"/>
    </row>
    <row r="4" spans="1:48" ht="15">
      <c r="A4" s="52" t="s">
        <v>11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47" t="s">
        <v>12</v>
      </c>
      <c r="M4" s="47"/>
      <c r="N4" s="47"/>
      <c r="O4" s="47"/>
      <c r="P4" s="47"/>
      <c r="Q4" s="54" t="s">
        <v>13</v>
      </c>
      <c r="R4" s="55"/>
      <c r="S4" s="55"/>
      <c r="T4" s="55"/>
      <c r="U4" s="56"/>
      <c r="V4" s="48" t="s">
        <v>14</v>
      </c>
      <c r="W4" s="49"/>
      <c r="X4" s="49"/>
      <c r="Y4" s="49"/>
      <c r="Z4" s="49"/>
      <c r="AA4" s="48" t="s">
        <v>15</v>
      </c>
      <c r="AB4" s="49"/>
      <c r="AC4" s="49"/>
      <c r="AD4" s="49"/>
      <c r="AE4" s="50"/>
      <c r="AF4" s="45" t="s">
        <v>16</v>
      </c>
      <c r="AG4" s="45"/>
      <c r="AH4" s="45"/>
      <c r="AI4" s="45"/>
      <c r="AJ4" s="49" t="s">
        <v>17</v>
      </c>
      <c r="AK4" s="49"/>
      <c r="AL4" s="49"/>
      <c r="AM4" s="50"/>
      <c r="AN4" s="51" t="s">
        <v>18</v>
      </c>
      <c r="AO4" s="51"/>
      <c r="AP4" s="51"/>
      <c r="AQ4" s="51"/>
      <c r="AR4" s="51" t="s">
        <v>19</v>
      </c>
      <c r="AS4" s="51"/>
      <c r="AT4" s="51"/>
      <c r="AU4" s="51"/>
      <c r="AV4" s="51"/>
    </row>
    <row r="5" spans="1:48" ht="15">
      <c r="A5" s="85" t="s">
        <v>20</v>
      </c>
      <c r="B5" s="86"/>
      <c r="C5" s="86"/>
      <c r="D5" s="86"/>
      <c r="E5" s="86"/>
      <c r="F5" s="86"/>
      <c r="G5" s="86"/>
      <c r="H5" s="86"/>
      <c r="I5" s="86"/>
      <c r="J5" s="86"/>
      <c r="K5" s="86"/>
      <c r="L5" s="87"/>
      <c r="M5" s="87"/>
      <c r="N5" s="87"/>
      <c r="O5" s="87"/>
      <c r="P5" s="87"/>
      <c r="Q5" s="88"/>
      <c r="R5" s="89"/>
      <c r="S5" s="89"/>
      <c r="T5" s="89"/>
      <c r="U5" s="90"/>
      <c r="V5" s="91"/>
      <c r="W5" s="82"/>
      <c r="X5" s="82"/>
      <c r="Y5" s="82"/>
      <c r="Z5" s="82"/>
      <c r="AA5" s="91"/>
      <c r="AB5" s="82"/>
      <c r="AC5" s="82"/>
      <c r="AD5" s="82"/>
      <c r="AE5" s="83"/>
      <c r="AF5" s="81"/>
      <c r="AG5" s="81"/>
      <c r="AH5" s="81"/>
      <c r="AI5" s="81"/>
      <c r="AJ5" s="82"/>
      <c r="AK5" s="82"/>
      <c r="AL5" s="82"/>
      <c r="AM5" s="83"/>
      <c r="AN5" s="84"/>
      <c r="AO5" s="84"/>
      <c r="AP5" s="84"/>
      <c r="AQ5" s="84"/>
      <c r="AR5" s="84"/>
      <c r="AS5" s="84"/>
      <c r="AT5" s="84"/>
      <c r="AU5" s="84"/>
      <c r="AV5" s="84"/>
    </row>
    <row r="6" spans="1:48" ht="15">
      <c r="A6" s="79" t="s">
        <v>21</v>
      </c>
      <c r="B6" s="80"/>
      <c r="C6" s="80"/>
      <c r="D6" s="80"/>
      <c r="E6" s="80"/>
      <c r="F6" s="80"/>
      <c r="G6" s="80"/>
      <c r="H6" s="80"/>
      <c r="I6" s="80"/>
      <c r="J6" s="80"/>
      <c r="K6" s="80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  <c r="Z6" s="47"/>
      <c r="AA6" s="47"/>
      <c r="AB6" s="47"/>
      <c r="AC6" s="47"/>
      <c r="AD6" s="47"/>
      <c r="AE6" s="47"/>
      <c r="AF6" s="47"/>
      <c r="AG6" s="47"/>
      <c r="AH6" s="47"/>
      <c r="AI6" s="47"/>
      <c r="AJ6" s="47"/>
      <c r="AK6" s="47"/>
      <c r="AL6" s="47"/>
      <c r="AM6" s="47"/>
      <c r="AN6" s="47"/>
      <c r="AO6" s="47"/>
      <c r="AP6" s="47"/>
      <c r="AQ6" s="47"/>
      <c r="AR6" s="47"/>
      <c r="AS6" s="47"/>
      <c r="AT6" s="47"/>
      <c r="AU6" s="47"/>
      <c r="AV6" s="47"/>
    </row>
    <row r="7" spans="1:48" ht="78">
      <c r="A7" s="2" t="s">
        <v>22</v>
      </c>
      <c r="B7" s="3" t="s">
        <v>23</v>
      </c>
      <c r="C7" s="4" t="s">
        <v>24</v>
      </c>
      <c r="D7" s="3" t="s">
        <v>25</v>
      </c>
      <c r="E7" s="3" t="s">
        <v>26</v>
      </c>
      <c r="F7" s="5" t="s">
        <v>27</v>
      </c>
      <c r="G7" s="6" t="s">
        <v>28</v>
      </c>
      <c r="H7" s="6" t="s">
        <v>29</v>
      </c>
      <c r="I7" s="7" t="s">
        <v>30</v>
      </c>
      <c r="J7" s="7" t="s">
        <v>31</v>
      </c>
      <c r="K7" s="7" t="s">
        <v>32</v>
      </c>
      <c r="L7" s="8" t="s">
        <v>33</v>
      </c>
      <c r="M7" s="8" t="s">
        <v>34</v>
      </c>
      <c r="N7" s="8" t="s">
        <v>35</v>
      </c>
      <c r="O7" s="8" t="s">
        <v>32</v>
      </c>
      <c r="P7" s="8" t="s">
        <v>36</v>
      </c>
      <c r="Q7" s="8" t="s">
        <v>33</v>
      </c>
      <c r="R7" s="8" t="s">
        <v>34</v>
      </c>
      <c r="S7" s="8" t="s">
        <v>35</v>
      </c>
      <c r="T7" s="8" t="s">
        <v>32</v>
      </c>
      <c r="U7" s="8" t="s">
        <v>36</v>
      </c>
      <c r="V7" s="8" t="s">
        <v>33</v>
      </c>
      <c r="W7" s="8" t="s">
        <v>34</v>
      </c>
      <c r="X7" s="8" t="s">
        <v>35</v>
      </c>
      <c r="Y7" s="8" t="s">
        <v>32</v>
      </c>
      <c r="Z7" s="8" t="s">
        <v>36</v>
      </c>
      <c r="AA7" s="8" t="s">
        <v>33</v>
      </c>
      <c r="AB7" s="8" t="s">
        <v>34</v>
      </c>
      <c r="AC7" s="8" t="s">
        <v>35</v>
      </c>
      <c r="AD7" s="8" t="s">
        <v>32</v>
      </c>
      <c r="AE7" s="8" t="s">
        <v>36</v>
      </c>
      <c r="AF7" s="8" t="s">
        <v>33</v>
      </c>
      <c r="AG7" s="8" t="s">
        <v>34</v>
      </c>
      <c r="AH7" s="8" t="s">
        <v>35</v>
      </c>
      <c r="AI7" s="8" t="s">
        <v>36</v>
      </c>
      <c r="AJ7" s="8" t="s">
        <v>33</v>
      </c>
      <c r="AK7" s="8" t="s">
        <v>34</v>
      </c>
      <c r="AL7" s="8" t="s">
        <v>35</v>
      </c>
      <c r="AM7" s="8" t="s">
        <v>36</v>
      </c>
      <c r="AN7" s="8" t="s">
        <v>37</v>
      </c>
      <c r="AO7" s="8" t="s">
        <v>34</v>
      </c>
      <c r="AP7" s="8" t="s">
        <v>35</v>
      </c>
      <c r="AQ7" s="35" t="s">
        <v>32</v>
      </c>
      <c r="AR7" s="8" t="s">
        <v>37</v>
      </c>
      <c r="AS7" s="8" t="s">
        <v>34</v>
      </c>
      <c r="AT7" s="8" t="s">
        <v>35</v>
      </c>
      <c r="AU7" s="8" t="s">
        <v>32</v>
      </c>
      <c r="AV7" s="35" t="s">
        <v>36</v>
      </c>
    </row>
    <row r="8" spans="1:48" ht="38.5" customHeight="1">
      <c r="A8" s="9">
        <v>1</v>
      </c>
      <c r="B8" s="10" t="s">
        <v>38</v>
      </c>
      <c r="C8" s="10" t="s">
        <v>39</v>
      </c>
      <c r="D8" s="11" t="s">
        <v>40</v>
      </c>
      <c r="E8" s="11" t="s">
        <v>41</v>
      </c>
      <c r="F8" s="12">
        <v>68</v>
      </c>
      <c r="G8" s="13" t="s">
        <v>41</v>
      </c>
      <c r="H8" s="14"/>
      <c r="I8" s="15">
        <v>682.19752831858398</v>
      </c>
      <c r="J8" s="16">
        <f>I8*F8</f>
        <v>46389.431925663703</v>
      </c>
      <c r="K8" s="61" t="s">
        <v>42</v>
      </c>
      <c r="L8" s="20">
        <v>735.64</v>
      </c>
      <c r="M8" s="16">
        <f>L8/1.13</f>
        <v>651.00884955752201</v>
      </c>
      <c r="N8" s="16">
        <f>L8*F8</f>
        <v>50023.519999999997</v>
      </c>
      <c r="O8" s="61" t="s">
        <v>43</v>
      </c>
      <c r="P8" s="17" t="s">
        <v>44</v>
      </c>
      <c r="Q8" s="12">
        <v>828.21</v>
      </c>
      <c r="R8" s="15">
        <f t="shared" ref="R8:R13" si="0">Q8/1.13</f>
        <v>732.92920353982299</v>
      </c>
      <c r="S8" s="15">
        <f t="shared" ref="S8:S13" si="1">Q8*F8</f>
        <v>56318.28</v>
      </c>
      <c r="T8" s="64" t="s">
        <v>45</v>
      </c>
      <c r="U8" s="20" t="s">
        <v>46</v>
      </c>
      <c r="V8" s="12">
        <v>826.29</v>
      </c>
      <c r="W8" s="19">
        <f t="shared" ref="W8:W13" si="2">V8/1.13</f>
        <v>731.23008849557505</v>
      </c>
      <c r="X8" s="20">
        <f t="shared" ref="X8:X13" si="3">V8*F8</f>
        <v>56187.72</v>
      </c>
      <c r="Y8" s="67" t="s">
        <v>47</v>
      </c>
      <c r="Z8" s="18" t="s">
        <v>48</v>
      </c>
      <c r="AA8" s="12">
        <v>891.68</v>
      </c>
      <c r="AB8" s="21">
        <f>AA8/1.13</f>
        <v>789.09734513274304</v>
      </c>
      <c r="AC8" s="21">
        <f>AA8*F8</f>
        <v>60634.239999999998</v>
      </c>
      <c r="AD8" s="70" t="s">
        <v>49</v>
      </c>
      <c r="AE8" s="18" t="s">
        <v>50</v>
      </c>
      <c r="AF8" s="12">
        <v>822.28</v>
      </c>
      <c r="AG8" s="21">
        <f>AF8/1.13</f>
        <v>727.68141592920404</v>
      </c>
      <c r="AH8" s="21">
        <f>AF8*F8</f>
        <v>55915.040000000001</v>
      </c>
      <c r="AI8" s="18" t="s">
        <v>51</v>
      </c>
      <c r="AJ8" s="12">
        <v>779.22</v>
      </c>
      <c r="AK8" s="21">
        <f>AJ8/1.13</f>
        <v>689.57522123893796</v>
      </c>
      <c r="AL8" s="21">
        <f>AJ8*F8</f>
        <v>52986.96</v>
      </c>
      <c r="AM8" s="18" t="s">
        <v>52</v>
      </c>
      <c r="AN8" s="12">
        <v>812.23</v>
      </c>
      <c r="AO8" s="18">
        <f>AN8/1.13</f>
        <v>718.78761061946898</v>
      </c>
      <c r="AP8" s="18">
        <f>F8*AN8</f>
        <v>55231.64</v>
      </c>
      <c r="AQ8" s="73" t="s">
        <v>53</v>
      </c>
      <c r="AR8" s="20">
        <v>897.17</v>
      </c>
      <c r="AS8" s="15">
        <f t="shared" ref="AS8:AS13" si="4">AR8/1.13</f>
        <v>793.95575221238903</v>
      </c>
      <c r="AT8" s="36">
        <f t="shared" ref="AT8:AT13" si="5">AR8*F8</f>
        <v>61007.56</v>
      </c>
      <c r="AU8" s="74" t="s">
        <v>54</v>
      </c>
      <c r="AV8" s="37" t="s">
        <v>55</v>
      </c>
    </row>
    <row r="9" spans="1:48" ht="38.5" customHeight="1">
      <c r="A9" s="9">
        <v>2</v>
      </c>
      <c r="B9" s="10" t="s">
        <v>38</v>
      </c>
      <c r="C9" s="10" t="s">
        <v>56</v>
      </c>
      <c r="D9" s="11" t="s">
        <v>40</v>
      </c>
      <c r="E9" s="11" t="s">
        <v>41</v>
      </c>
      <c r="F9" s="12">
        <v>31</v>
      </c>
      <c r="G9" s="13" t="s">
        <v>41</v>
      </c>
      <c r="H9" s="14"/>
      <c r="I9" s="15">
        <v>682.19752831858398</v>
      </c>
      <c r="J9" s="16">
        <f t="shared" ref="J9:J40" si="6">I9*F9</f>
        <v>21148.123377876102</v>
      </c>
      <c r="K9" s="62"/>
      <c r="L9" s="20">
        <v>603.63</v>
      </c>
      <c r="M9" s="16">
        <f t="shared" ref="M9:M40" si="7">L9/1.13</f>
        <v>534.18584070796499</v>
      </c>
      <c r="N9" s="16">
        <f t="shared" ref="N9:N40" si="8">L9*F9</f>
        <v>18712.53</v>
      </c>
      <c r="O9" s="62"/>
      <c r="P9" s="17" t="s">
        <v>44</v>
      </c>
      <c r="Q9" s="12">
        <v>725.09</v>
      </c>
      <c r="R9" s="15">
        <f t="shared" si="0"/>
        <v>641.672566371681</v>
      </c>
      <c r="S9" s="15">
        <f t="shared" si="1"/>
        <v>22477.79</v>
      </c>
      <c r="T9" s="65"/>
      <c r="U9" s="20" t="s">
        <v>46</v>
      </c>
      <c r="V9" s="12">
        <v>681.55</v>
      </c>
      <c r="W9" s="19">
        <f t="shared" si="2"/>
        <v>603.14159292035401</v>
      </c>
      <c r="X9" s="20">
        <f t="shared" si="3"/>
        <v>21128.05</v>
      </c>
      <c r="Y9" s="68"/>
      <c r="Z9" s="18" t="s">
        <v>48</v>
      </c>
      <c r="AA9" s="12">
        <v>774.12</v>
      </c>
      <c r="AB9" s="21">
        <f t="shared" ref="AB9:AB40" si="9">AA9/1.13</f>
        <v>685.061946902655</v>
      </c>
      <c r="AC9" s="21">
        <f t="shared" ref="AC9:AC40" si="10">AA9*F9</f>
        <v>23997.72</v>
      </c>
      <c r="AD9" s="71"/>
      <c r="AE9" s="18" t="s">
        <v>50</v>
      </c>
      <c r="AF9" s="12">
        <v>717.63</v>
      </c>
      <c r="AG9" s="21">
        <f t="shared" ref="AG9:AG40" si="11">AF9/1.13</f>
        <v>635.07079646017701</v>
      </c>
      <c r="AH9" s="21">
        <f t="shared" ref="AH9:AH40" si="12">AF9*F9</f>
        <v>22246.53</v>
      </c>
      <c r="AI9" s="18" t="s">
        <v>51</v>
      </c>
      <c r="AJ9" s="12">
        <v>642.35</v>
      </c>
      <c r="AK9" s="21">
        <f t="shared" ref="AK9:AK40" si="13">AJ9/1.13</f>
        <v>568.45132743362797</v>
      </c>
      <c r="AL9" s="21">
        <f t="shared" ref="AL9:AL40" si="14">AJ9*F9</f>
        <v>19912.849999999999</v>
      </c>
      <c r="AM9" s="18" t="s">
        <v>52</v>
      </c>
      <c r="AN9" s="12">
        <v>668.54</v>
      </c>
      <c r="AO9" s="18">
        <f t="shared" ref="AO9:AO40" si="15">AN9/1.13</f>
        <v>591.62831858407105</v>
      </c>
      <c r="AP9" s="18">
        <f t="shared" ref="AP9:AP40" si="16">F9*AN9</f>
        <v>20724.740000000002</v>
      </c>
      <c r="AQ9" s="73"/>
      <c r="AR9" s="20">
        <v>750.43</v>
      </c>
      <c r="AS9" s="15">
        <f t="shared" si="4"/>
        <v>664.09734513274304</v>
      </c>
      <c r="AT9" s="36">
        <f t="shared" si="5"/>
        <v>23263.33</v>
      </c>
      <c r="AU9" s="75"/>
      <c r="AV9" s="37" t="s">
        <v>55</v>
      </c>
    </row>
    <row r="10" spans="1:48" ht="38.5" customHeight="1">
      <c r="A10" s="9">
        <v>3</v>
      </c>
      <c r="B10" s="10" t="s">
        <v>38</v>
      </c>
      <c r="C10" s="10" t="s">
        <v>57</v>
      </c>
      <c r="D10" s="11" t="s">
        <v>40</v>
      </c>
      <c r="E10" s="11" t="s">
        <v>41</v>
      </c>
      <c r="F10" s="12">
        <v>53</v>
      </c>
      <c r="G10" s="13" t="s">
        <v>41</v>
      </c>
      <c r="H10" s="22"/>
      <c r="I10" s="15">
        <v>230.477799115045</v>
      </c>
      <c r="J10" s="16">
        <f t="shared" si="6"/>
        <v>12215.323353097399</v>
      </c>
      <c r="K10" s="62"/>
      <c r="L10" s="20">
        <v>268.7</v>
      </c>
      <c r="M10" s="16">
        <f t="shared" si="7"/>
        <v>237.78761061946901</v>
      </c>
      <c r="N10" s="16">
        <f t="shared" si="8"/>
        <v>14241.1</v>
      </c>
      <c r="O10" s="62"/>
      <c r="P10" s="17" t="s">
        <v>44</v>
      </c>
      <c r="Q10" s="12">
        <v>321.77999999999997</v>
      </c>
      <c r="R10" s="15">
        <f t="shared" si="0"/>
        <v>284.761061946903</v>
      </c>
      <c r="S10" s="15">
        <f t="shared" si="1"/>
        <v>17054.34</v>
      </c>
      <c r="T10" s="65"/>
      <c r="U10" s="20" t="s">
        <v>46</v>
      </c>
      <c r="V10" s="12">
        <v>313.36</v>
      </c>
      <c r="W10" s="19">
        <f t="shared" si="2"/>
        <v>277.30973451327401</v>
      </c>
      <c r="X10" s="20">
        <f t="shared" si="3"/>
        <v>16608.080000000002</v>
      </c>
      <c r="Y10" s="68"/>
      <c r="Z10" s="18" t="s">
        <v>48</v>
      </c>
      <c r="AA10" s="12">
        <v>333.65</v>
      </c>
      <c r="AB10" s="21">
        <f t="shared" si="9"/>
        <v>295.265486725664</v>
      </c>
      <c r="AC10" s="21">
        <f t="shared" si="10"/>
        <v>17683.45</v>
      </c>
      <c r="AD10" s="71"/>
      <c r="AE10" s="18" t="s">
        <v>50</v>
      </c>
      <c r="AF10" s="12">
        <v>311.29000000000002</v>
      </c>
      <c r="AG10" s="21">
        <f t="shared" si="11"/>
        <v>275.47787610619503</v>
      </c>
      <c r="AH10" s="21">
        <f t="shared" si="12"/>
        <v>16498.37</v>
      </c>
      <c r="AI10" s="18" t="s">
        <v>51</v>
      </c>
      <c r="AJ10" s="12">
        <v>292</v>
      </c>
      <c r="AK10" s="21">
        <f t="shared" si="13"/>
        <v>258.40707964601802</v>
      </c>
      <c r="AL10" s="21">
        <f t="shared" si="14"/>
        <v>15476</v>
      </c>
      <c r="AM10" s="18" t="s">
        <v>52</v>
      </c>
      <c r="AN10" s="12">
        <v>288.26</v>
      </c>
      <c r="AO10" s="18">
        <f t="shared" si="15"/>
        <v>255.09734513274299</v>
      </c>
      <c r="AP10" s="18">
        <f t="shared" si="16"/>
        <v>15277.78</v>
      </c>
      <c r="AQ10" s="73"/>
      <c r="AR10" s="20">
        <v>337.87</v>
      </c>
      <c r="AS10" s="15">
        <f t="shared" si="4"/>
        <v>299</v>
      </c>
      <c r="AT10" s="36">
        <f t="shared" si="5"/>
        <v>17907.11</v>
      </c>
      <c r="AU10" s="75"/>
      <c r="AV10" s="37" t="s">
        <v>55</v>
      </c>
    </row>
    <row r="11" spans="1:48" ht="38.5" customHeight="1">
      <c r="A11" s="9">
        <v>4</v>
      </c>
      <c r="B11" s="10" t="s">
        <v>38</v>
      </c>
      <c r="C11" s="10" t="s">
        <v>58</v>
      </c>
      <c r="D11" s="11" t="s">
        <v>40</v>
      </c>
      <c r="E11" s="11" t="s">
        <v>41</v>
      </c>
      <c r="F11" s="12">
        <v>75</v>
      </c>
      <c r="G11" s="13" t="s">
        <v>41</v>
      </c>
      <c r="H11" s="22"/>
      <c r="I11" s="15">
        <v>143.457986725664</v>
      </c>
      <c r="J11" s="16">
        <f t="shared" si="6"/>
        <v>10759.349004424799</v>
      </c>
      <c r="K11" s="62"/>
      <c r="L11" s="20">
        <v>140.51</v>
      </c>
      <c r="M11" s="16">
        <f t="shared" si="7"/>
        <v>124.345132743363</v>
      </c>
      <c r="N11" s="16">
        <f t="shared" si="8"/>
        <v>10538.25</v>
      </c>
      <c r="O11" s="62"/>
      <c r="P11" s="17" t="s">
        <v>44</v>
      </c>
      <c r="Q11" s="12">
        <v>159.02000000000001</v>
      </c>
      <c r="R11" s="15">
        <f t="shared" si="0"/>
        <v>140.72566371681401</v>
      </c>
      <c r="S11" s="15">
        <f t="shared" si="1"/>
        <v>11926.5</v>
      </c>
      <c r="T11" s="65"/>
      <c r="U11" s="20" t="s">
        <v>46</v>
      </c>
      <c r="V11" s="12">
        <v>163.41999999999999</v>
      </c>
      <c r="W11" s="19">
        <f t="shared" si="2"/>
        <v>144.61946902654901</v>
      </c>
      <c r="X11" s="20">
        <f t="shared" si="3"/>
        <v>12256.5</v>
      </c>
      <c r="Y11" s="68"/>
      <c r="Z11" s="18" t="s">
        <v>48</v>
      </c>
      <c r="AA11" s="12">
        <v>171.15</v>
      </c>
      <c r="AB11" s="21">
        <f t="shared" si="9"/>
        <v>151.46017699115001</v>
      </c>
      <c r="AC11" s="21">
        <f t="shared" si="10"/>
        <v>12836.25</v>
      </c>
      <c r="AD11" s="71"/>
      <c r="AE11" s="18" t="s">
        <v>50</v>
      </c>
      <c r="AF11" s="12">
        <v>161.61000000000001</v>
      </c>
      <c r="AG11" s="21">
        <f t="shared" si="11"/>
        <v>143.017699115044</v>
      </c>
      <c r="AH11" s="21">
        <f t="shared" si="12"/>
        <v>12120.75</v>
      </c>
      <c r="AI11" s="18" t="s">
        <v>51</v>
      </c>
      <c r="AJ11" s="12">
        <v>149.86000000000001</v>
      </c>
      <c r="AK11" s="21">
        <f t="shared" si="13"/>
        <v>132.61946902654901</v>
      </c>
      <c r="AL11" s="21">
        <f t="shared" si="14"/>
        <v>11239.5</v>
      </c>
      <c r="AM11" s="18" t="s">
        <v>52</v>
      </c>
      <c r="AN11" s="12">
        <v>148.91</v>
      </c>
      <c r="AO11" s="18">
        <f t="shared" si="15"/>
        <v>131.77876106194699</v>
      </c>
      <c r="AP11" s="18">
        <f t="shared" si="16"/>
        <v>11168.25</v>
      </c>
      <c r="AQ11" s="73"/>
      <c r="AR11" s="20">
        <v>178.69</v>
      </c>
      <c r="AS11" s="15">
        <f t="shared" si="4"/>
        <v>158.132743362832</v>
      </c>
      <c r="AT11" s="36">
        <f t="shared" si="5"/>
        <v>13401.75</v>
      </c>
      <c r="AU11" s="76"/>
      <c r="AV11" s="37" t="s">
        <v>55</v>
      </c>
    </row>
    <row r="12" spans="1:48" ht="38.5" customHeight="1">
      <c r="A12" s="9">
        <v>5</v>
      </c>
      <c r="B12" s="10" t="s">
        <v>38</v>
      </c>
      <c r="C12" s="10" t="s">
        <v>59</v>
      </c>
      <c r="D12" s="11" t="s">
        <v>40</v>
      </c>
      <c r="E12" s="11" t="s">
        <v>41</v>
      </c>
      <c r="F12" s="12">
        <v>52</v>
      </c>
      <c r="G12" s="13" t="s">
        <v>41</v>
      </c>
      <c r="H12" s="23"/>
      <c r="I12" s="15">
        <v>110.63557876106201</v>
      </c>
      <c r="J12" s="16">
        <f t="shared" si="6"/>
        <v>5753.0500955752204</v>
      </c>
      <c r="K12" s="62"/>
      <c r="L12" s="20">
        <v>107.33</v>
      </c>
      <c r="M12" s="16">
        <f t="shared" si="7"/>
        <v>94.982300884955805</v>
      </c>
      <c r="N12" s="16">
        <f t="shared" si="8"/>
        <v>5581.16</v>
      </c>
      <c r="O12" s="62"/>
      <c r="P12" s="17" t="s">
        <v>44</v>
      </c>
      <c r="Q12" s="12">
        <v>120.39</v>
      </c>
      <c r="R12" s="15">
        <f t="shared" si="0"/>
        <v>106.53982300884999</v>
      </c>
      <c r="S12" s="15">
        <f t="shared" si="1"/>
        <v>6260.28</v>
      </c>
      <c r="T12" s="65"/>
      <c r="U12" s="20" t="s">
        <v>46</v>
      </c>
      <c r="V12" s="12">
        <v>129.81</v>
      </c>
      <c r="W12" s="19">
        <f t="shared" si="2"/>
        <v>114.87610619469</v>
      </c>
      <c r="X12" s="20">
        <f t="shared" si="3"/>
        <v>6750.12</v>
      </c>
      <c r="Y12" s="68"/>
      <c r="Z12" s="18" t="s">
        <v>48</v>
      </c>
      <c r="AA12" s="12">
        <v>131.25</v>
      </c>
      <c r="AB12" s="21">
        <f t="shared" si="9"/>
        <v>116.150442477876</v>
      </c>
      <c r="AC12" s="21">
        <f t="shared" si="10"/>
        <v>6825</v>
      </c>
      <c r="AD12" s="71"/>
      <c r="AE12" s="18" t="s">
        <v>50</v>
      </c>
      <c r="AF12" s="12">
        <v>121.84</v>
      </c>
      <c r="AG12" s="21">
        <f t="shared" si="11"/>
        <v>107.82300884955799</v>
      </c>
      <c r="AH12" s="21">
        <f t="shared" si="12"/>
        <v>6335.68</v>
      </c>
      <c r="AI12" s="18" t="s">
        <v>51</v>
      </c>
      <c r="AJ12" s="12">
        <v>114.69</v>
      </c>
      <c r="AK12" s="21">
        <f t="shared" si="13"/>
        <v>101.49557522123899</v>
      </c>
      <c r="AL12" s="21">
        <f t="shared" si="14"/>
        <v>5963.88</v>
      </c>
      <c r="AM12" s="18" t="s">
        <v>52</v>
      </c>
      <c r="AN12" s="12">
        <v>112.34</v>
      </c>
      <c r="AO12" s="18">
        <f t="shared" si="15"/>
        <v>99.415929203539804</v>
      </c>
      <c r="AP12" s="18">
        <f t="shared" si="16"/>
        <v>5841.68</v>
      </c>
      <c r="AQ12" s="18"/>
      <c r="AR12" s="20">
        <v>137.58000000000001</v>
      </c>
      <c r="AS12" s="15">
        <f t="shared" si="4"/>
        <v>121.752212389381</v>
      </c>
      <c r="AT12" s="12">
        <f t="shared" si="5"/>
        <v>7154.16</v>
      </c>
      <c r="AU12" s="12"/>
      <c r="AV12" s="37" t="s">
        <v>55</v>
      </c>
    </row>
    <row r="13" spans="1:48" ht="38.5" customHeight="1">
      <c r="A13" s="9">
        <v>6</v>
      </c>
      <c r="B13" s="10" t="s">
        <v>38</v>
      </c>
      <c r="C13" s="10" t="s">
        <v>60</v>
      </c>
      <c r="D13" s="11" t="s">
        <v>40</v>
      </c>
      <c r="E13" s="11" t="s">
        <v>41</v>
      </c>
      <c r="F13" s="12">
        <v>204</v>
      </c>
      <c r="G13" s="13" t="s">
        <v>41</v>
      </c>
      <c r="H13" s="22"/>
      <c r="I13" s="15">
        <v>42.85</v>
      </c>
      <c r="J13" s="16">
        <f t="shared" si="6"/>
        <v>8741.4</v>
      </c>
      <c r="K13" s="62"/>
      <c r="L13" s="38">
        <v>47.04</v>
      </c>
      <c r="M13" s="16">
        <f t="shared" si="7"/>
        <v>41.628318584070797</v>
      </c>
      <c r="N13" s="16">
        <f t="shared" si="8"/>
        <v>9596.16</v>
      </c>
      <c r="O13" s="62"/>
      <c r="P13" s="17" t="s">
        <v>44</v>
      </c>
      <c r="Q13" s="12">
        <v>50.45</v>
      </c>
      <c r="R13" s="15">
        <f t="shared" si="0"/>
        <v>44.646017699114999</v>
      </c>
      <c r="S13" s="15">
        <f t="shared" si="1"/>
        <v>10291.799999999999</v>
      </c>
      <c r="T13" s="66"/>
      <c r="U13" s="20" t="s">
        <v>46</v>
      </c>
      <c r="V13" s="12">
        <v>49.72</v>
      </c>
      <c r="W13" s="19">
        <f t="shared" si="2"/>
        <v>44</v>
      </c>
      <c r="X13" s="20">
        <f t="shared" si="3"/>
        <v>10142.879999999999</v>
      </c>
      <c r="Y13" s="68"/>
      <c r="Z13" s="18" t="s">
        <v>48</v>
      </c>
      <c r="AA13" s="12">
        <v>53.81</v>
      </c>
      <c r="AB13" s="21">
        <f t="shared" si="9"/>
        <v>47.6194690265487</v>
      </c>
      <c r="AC13" s="21">
        <f t="shared" si="10"/>
        <v>10977.24</v>
      </c>
      <c r="AD13" s="71"/>
      <c r="AE13" s="18" t="s">
        <v>50</v>
      </c>
      <c r="AF13" s="12">
        <v>52.35</v>
      </c>
      <c r="AG13" s="21">
        <f t="shared" si="11"/>
        <v>46.327433628318602</v>
      </c>
      <c r="AH13" s="21">
        <f t="shared" si="12"/>
        <v>10679.4</v>
      </c>
      <c r="AI13" s="18" t="s">
        <v>51</v>
      </c>
      <c r="AJ13" s="12">
        <v>49.25</v>
      </c>
      <c r="AK13" s="21">
        <f t="shared" si="13"/>
        <v>43.584070796460203</v>
      </c>
      <c r="AL13" s="21">
        <f t="shared" si="14"/>
        <v>10047</v>
      </c>
      <c r="AM13" s="18" t="s">
        <v>52</v>
      </c>
      <c r="AN13" s="12">
        <v>54.23</v>
      </c>
      <c r="AO13" s="18">
        <f t="shared" si="15"/>
        <v>47.991150442477903</v>
      </c>
      <c r="AP13" s="18">
        <f t="shared" si="16"/>
        <v>11062.92</v>
      </c>
      <c r="AQ13" s="18"/>
      <c r="AR13" s="20">
        <v>59.1</v>
      </c>
      <c r="AS13" s="15">
        <f t="shared" si="4"/>
        <v>52.300884955752203</v>
      </c>
      <c r="AT13" s="12">
        <f t="shared" si="5"/>
        <v>12056.4</v>
      </c>
      <c r="AU13" s="12"/>
      <c r="AV13" s="37" t="s">
        <v>55</v>
      </c>
    </row>
    <row r="14" spans="1:48" ht="38.5" customHeight="1">
      <c r="A14" s="9">
        <v>7</v>
      </c>
      <c r="B14" s="10" t="s">
        <v>38</v>
      </c>
      <c r="C14" s="10" t="s">
        <v>61</v>
      </c>
      <c r="D14" s="11" t="s">
        <v>40</v>
      </c>
      <c r="E14" s="11" t="s">
        <v>41</v>
      </c>
      <c r="F14" s="12">
        <v>50</v>
      </c>
      <c r="G14" s="13" t="s">
        <v>41</v>
      </c>
      <c r="H14" s="22"/>
      <c r="I14" s="15">
        <v>29.422283185840701</v>
      </c>
      <c r="J14" s="16">
        <f t="shared" si="6"/>
        <v>1471.1141592920401</v>
      </c>
      <c r="K14" s="63"/>
      <c r="L14" s="38">
        <v>29.61</v>
      </c>
      <c r="M14" s="16">
        <f t="shared" si="7"/>
        <v>26.203539823008899</v>
      </c>
      <c r="N14" s="16">
        <f t="shared" si="8"/>
        <v>1480.5</v>
      </c>
      <c r="O14" s="62"/>
      <c r="P14" s="17" t="s">
        <v>44</v>
      </c>
      <c r="Q14" s="12">
        <v>34.85</v>
      </c>
      <c r="R14" s="15">
        <f t="shared" ref="R14:R45" si="17">Q14/1.13</f>
        <v>30.840707964601801</v>
      </c>
      <c r="S14" s="15">
        <f t="shared" ref="S14:S45" si="18">Q14*F14</f>
        <v>1742.5</v>
      </c>
      <c r="T14" s="15"/>
      <c r="U14" s="20" t="s">
        <v>46</v>
      </c>
      <c r="V14" s="12">
        <v>36.950000000000003</v>
      </c>
      <c r="W14" s="19">
        <f t="shared" ref="W14:W45" si="19">V14/1.13</f>
        <v>32.699115044247797</v>
      </c>
      <c r="X14" s="20">
        <f t="shared" ref="X14:X45" si="20">V14*F14</f>
        <v>1847.5</v>
      </c>
      <c r="Y14" s="68"/>
      <c r="Z14" s="18" t="s">
        <v>48</v>
      </c>
      <c r="AA14" s="12">
        <v>38.450000000000003</v>
      </c>
      <c r="AB14" s="21">
        <f t="shared" si="9"/>
        <v>34.026548672566399</v>
      </c>
      <c r="AC14" s="21">
        <f t="shared" si="10"/>
        <v>1922.5</v>
      </c>
      <c r="AD14" s="72"/>
      <c r="AE14" s="18" t="s">
        <v>50</v>
      </c>
      <c r="AF14" s="12">
        <v>36.51</v>
      </c>
      <c r="AG14" s="21">
        <f t="shared" si="11"/>
        <v>32.3097345132743</v>
      </c>
      <c r="AH14" s="21">
        <f t="shared" si="12"/>
        <v>1825.5</v>
      </c>
      <c r="AI14" s="18" t="s">
        <v>51</v>
      </c>
      <c r="AJ14" s="12">
        <v>35.97</v>
      </c>
      <c r="AK14" s="21">
        <f t="shared" si="13"/>
        <v>31.831858407079601</v>
      </c>
      <c r="AL14" s="21">
        <f t="shared" si="14"/>
        <v>1798.5</v>
      </c>
      <c r="AM14" s="18" t="s">
        <v>52</v>
      </c>
      <c r="AN14" s="12">
        <v>32.369999999999997</v>
      </c>
      <c r="AO14" s="18">
        <f t="shared" si="15"/>
        <v>28.646017699114999</v>
      </c>
      <c r="AP14" s="18">
        <f t="shared" si="16"/>
        <v>1618.5</v>
      </c>
      <c r="AQ14" s="18"/>
      <c r="AR14" s="20">
        <v>38.79</v>
      </c>
      <c r="AS14" s="15">
        <f t="shared" ref="AS14:AS45" si="21">AR14/1.13</f>
        <v>34.327433628318602</v>
      </c>
      <c r="AT14" s="12">
        <f t="shared" ref="AT14:AT45" si="22">AR14*F14</f>
        <v>1939.5</v>
      </c>
      <c r="AU14" s="12"/>
      <c r="AV14" s="37" t="s">
        <v>55</v>
      </c>
    </row>
    <row r="15" spans="1:48" ht="38.5" customHeight="1">
      <c r="A15" s="9">
        <v>8</v>
      </c>
      <c r="B15" s="10" t="s">
        <v>38</v>
      </c>
      <c r="C15" s="10" t="s">
        <v>62</v>
      </c>
      <c r="D15" s="11" t="s">
        <v>40</v>
      </c>
      <c r="E15" s="11" t="s">
        <v>41</v>
      </c>
      <c r="F15" s="12">
        <v>123</v>
      </c>
      <c r="G15" s="13" t="s">
        <v>41</v>
      </c>
      <c r="H15" s="22"/>
      <c r="I15" s="15">
        <v>12.256037168141599</v>
      </c>
      <c r="J15" s="16">
        <f t="shared" si="6"/>
        <v>1507.49257168142</v>
      </c>
      <c r="K15" s="25"/>
      <c r="L15" s="38">
        <v>14.07</v>
      </c>
      <c r="M15" s="16">
        <f t="shared" si="7"/>
        <v>12.4513274336283</v>
      </c>
      <c r="N15" s="16">
        <f t="shared" si="8"/>
        <v>1730.61</v>
      </c>
      <c r="O15" s="63"/>
      <c r="P15" s="17" t="s">
        <v>44</v>
      </c>
      <c r="Q15" s="12">
        <v>14.96</v>
      </c>
      <c r="R15" s="15">
        <f t="shared" si="17"/>
        <v>13.2389380530973</v>
      </c>
      <c r="S15" s="15">
        <f t="shared" si="18"/>
        <v>1840.08</v>
      </c>
      <c r="T15" s="15"/>
      <c r="U15" s="20" t="s">
        <v>46</v>
      </c>
      <c r="V15" s="12">
        <v>15.38</v>
      </c>
      <c r="W15" s="19">
        <f t="shared" si="19"/>
        <v>13.6106194690266</v>
      </c>
      <c r="X15" s="20">
        <f t="shared" si="20"/>
        <v>1891.74</v>
      </c>
      <c r="Y15" s="68"/>
      <c r="Z15" s="18" t="s">
        <v>48</v>
      </c>
      <c r="AA15" s="12">
        <v>16.52</v>
      </c>
      <c r="AB15" s="21">
        <f t="shared" si="9"/>
        <v>14.6194690265487</v>
      </c>
      <c r="AC15" s="21">
        <f t="shared" si="10"/>
        <v>2031.96</v>
      </c>
      <c r="AD15" s="21"/>
      <c r="AE15" s="18" t="s">
        <v>50</v>
      </c>
      <c r="AF15" s="12">
        <v>15.4</v>
      </c>
      <c r="AG15" s="21">
        <f t="shared" si="11"/>
        <v>13.628318584070801</v>
      </c>
      <c r="AH15" s="21">
        <f t="shared" si="12"/>
        <v>1894.2</v>
      </c>
      <c r="AI15" s="18" t="s">
        <v>51</v>
      </c>
      <c r="AJ15" s="12">
        <v>16.71</v>
      </c>
      <c r="AK15" s="21">
        <f t="shared" si="13"/>
        <v>14.787610619469</v>
      </c>
      <c r="AL15" s="21">
        <f t="shared" si="14"/>
        <v>2055.33</v>
      </c>
      <c r="AM15" s="18" t="s">
        <v>52</v>
      </c>
      <c r="AN15" s="12">
        <v>15.08</v>
      </c>
      <c r="AO15" s="18">
        <f t="shared" si="15"/>
        <v>13.3451327433628</v>
      </c>
      <c r="AP15" s="18">
        <f t="shared" si="16"/>
        <v>1854.84</v>
      </c>
      <c r="AQ15" s="18"/>
      <c r="AR15" s="20">
        <v>17.489999999999998</v>
      </c>
      <c r="AS15" s="15">
        <f t="shared" si="21"/>
        <v>15.477876106194699</v>
      </c>
      <c r="AT15" s="12">
        <f t="shared" si="22"/>
        <v>2151.27</v>
      </c>
      <c r="AU15" s="12"/>
      <c r="AV15" s="37" t="s">
        <v>55</v>
      </c>
    </row>
    <row r="16" spans="1:48" ht="38.5" customHeight="1">
      <c r="A16" s="9">
        <v>9</v>
      </c>
      <c r="B16" s="10" t="s">
        <v>38</v>
      </c>
      <c r="C16" s="10" t="s">
        <v>63</v>
      </c>
      <c r="D16" s="11" t="s">
        <v>40</v>
      </c>
      <c r="E16" s="11" t="s">
        <v>41</v>
      </c>
      <c r="F16" s="12">
        <v>59</v>
      </c>
      <c r="G16" s="13" t="s">
        <v>41</v>
      </c>
      <c r="H16" s="22"/>
      <c r="I16" s="15">
        <v>9.8106752212389292</v>
      </c>
      <c r="J16" s="16">
        <f t="shared" si="6"/>
        <v>578.82983805309698</v>
      </c>
      <c r="K16" s="25"/>
      <c r="L16" s="38">
        <v>11.61</v>
      </c>
      <c r="M16" s="16">
        <f t="shared" si="7"/>
        <v>10.2743362831858</v>
      </c>
      <c r="N16" s="16">
        <f t="shared" si="8"/>
        <v>684.99</v>
      </c>
      <c r="O16" s="25"/>
      <c r="P16" s="17" t="s">
        <v>44</v>
      </c>
      <c r="Q16" s="12">
        <v>14.01</v>
      </c>
      <c r="R16" s="15">
        <f t="shared" si="17"/>
        <v>12.3982300884956</v>
      </c>
      <c r="S16" s="15">
        <f t="shared" si="18"/>
        <v>826.59</v>
      </c>
      <c r="T16" s="15"/>
      <c r="U16" s="20" t="s">
        <v>46</v>
      </c>
      <c r="V16" s="12">
        <v>12.85</v>
      </c>
      <c r="W16" s="19">
        <f t="shared" si="19"/>
        <v>11.371681415929199</v>
      </c>
      <c r="X16" s="20">
        <f t="shared" si="20"/>
        <v>758.15</v>
      </c>
      <c r="Y16" s="69"/>
      <c r="Z16" s="18" t="s">
        <v>48</v>
      </c>
      <c r="AA16" s="12">
        <v>13.72</v>
      </c>
      <c r="AB16" s="21">
        <f t="shared" si="9"/>
        <v>12.141592920354</v>
      </c>
      <c r="AC16" s="21">
        <f t="shared" si="10"/>
        <v>809.48</v>
      </c>
      <c r="AD16" s="21"/>
      <c r="AE16" s="18" t="s">
        <v>50</v>
      </c>
      <c r="AF16" s="12">
        <v>12.6</v>
      </c>
      <c r="AG16" s="21">
        <f t="shared" si="11"/>
        <v>11.1504424778761</v>
      </c>
      <c r="AH16" s="21">
        <f t="shared" si="12"/>
        <v>743.4</v>
      </c>
      <c r="AI16" s="18" t="s">
        <v>51</v>
      </c>
      <c r="AJ16" s="12">
        <v>14.86</v>
      </c>
      <c r="AK16" s="21">
        <f t="shared" si="13"/>
        <v>13.1504424778761</v>
      </c>
      <c r="AL16" s="21">
        <f t="shared" si="14"/>
        <v>876.74</v>
      </c>
      <c r="AM16" s="18" t="s">
        <v>52</v>
      </c>
      <c r="AN16" s="12">
        <v>12.42</v>
      </c>
      <c r="AO16" s="18">
        <f t="shared" si="15"/>
        <v>10.991150442477901</v>
      </c>
      <c r="AP16" s="18">
        <f t="shared" si="16"/>
        <v>732.78</v>
      </c>
      <c r="AQ16" s="18"/>
      <c r="AR16" s="20">
        <v>14.67</v>
      </c>
      <c r="AS16" s="15">
        <f t="shared" si="21"/>
        <v>12.9823008849558</v>
      </c>
      <c r="AT16" s="12">
        <f t="shared" si="22"/>
        <v>865.53</v>
      </c>
      <c r="AU16" s="12"/>
      <c r="AV16" s="37" t="s">
        <v>55</v>
      </c>
    </row>
    <row r="17" spans="1:48" ht="38.5" customHeight="1">
      <c r="A17" s="9">
        <v>10</v>
      </c>
      <c r="B17" s="10" t="s">
        <v>38</v>
      </c>
      <c r="C17" s="10" t="s">
        <v>64</v>
      </c>
      <c r="D17" s="11" t="s">
        <v>40</v>
      </c>
      <c r="E17" s="11" t="s">
        <v>41</v>
      </c>
      <c r="F17" s="12">
        <v>200</v>
      </c>
      <c r="G17" s="13" t="s">
        <v>41</v>
      </c>
      <c r="H17" s="14"/>
      <c r="I17" s="15">
        <v>12.63</v>
      </c>
      <c r="J17" s="16">
        <f t="shared" si="6"/>
        <v>2526</v>
      </c>
      <c r="K17" s="25"/>
      <c r="L17" s="38">
        <v>9.08</v>
      </c>
      <c r="M17" s="16">
        <f t="shared" si="7"/>
        <v>8.0353982300885001</v>
      </c>
      <c r="N17" s="16">
        <f t="shared" si="8"/>
        <v>1816</v>
      </c>
      <c r="O17" s="25"/>
      <c r="P17" s="17" t="s">
        <v>44</v>
      </c>
      <c r="Q17" s="12">
        <v>10.07</v>
      </c>
      <c r="R17" s="15">
        <f t="shared" si="17"/>
        <v>8.9115044247787605</v>
      </c>
      <c r="S17" s="15">
        <f t="shared" si="18"/>
        <v>2014</v>
      </c>
      <c r="T17" s="15"/>
      <c r="U17" s="20" t="s">
        <v>46</v>
      </c>
      <c r="V17" s="12">
        <v>10.27</v>
      </c>
      <c r="W17" s="19">
        <f t="shared" si="19"/>
        <v>9.0884955752212395</v>
      </c>
      <c r="X17" s="20">
        <f t="shared" si="20"/>
        <v>2054</v>
      </c>
      <c r="Y17" s="20"/>
      <c r="Z17" s="18" t="s">
        <v>48</v>
      </c>
      <c r="AA17" s="12">
        <v>11.09</v>
      </c>
      <c r="AB17" s="21">
        <f t="shared" si="9"/>
        <v>9.8141592920354004</v>
      </c>
      <c r="AC17" s="21">
        <f t="shared" si="10"/>
        <v>2218</v>
      </c>
      <c r="AD17" s="21"/>
      <c r="AE17" s="18" t="s">
        <v>50</v>
      </c>
      <c r="AF17" s="12">
        <v>9.68</v>
      </c>
      <c r="AG17" s="21">
        <f t="shared" si="11"/>
        <v>8.5663716814159301</v>
      </c>
      <c r="AH17" s="21">
        <f t="shared" si="12"/>
        <v>1936</v>
      </c>
      <c r="AI17" s="18" t="s">
        <v>51</v>
      </c>
      <c r="AJ17" s="12">
        <v>11.25</v>
      </c>
      <c r="AK17" s="21">
        <f t="shared" si="13"/>
        <v>9.9557522123893794</v>
      </c>
      <c r="AL17" s="21">
        <f t="shared" si="14"/>
        <v>2250</v>
      </c>
      <c r="AM17" s="18" t="s">
        <v>52</v>
      </c>
      <c r="AN17" s="12">
        <v>9.7899999999999991</v>
      </c>
      <c r="AO17" s="18">
        <f t="shared" si="15"/>
        <v>8.6637168141592902</v>
      </c>
      <c r="AP17" s="18">
        <f t="shared" si="16"/>
        <v>1958</v>
      </c>
      <c r="AQ17" s="18"/>
      <c r="AR17" s="20">
        <v>11.65</v>
      </c>
      <c r="AS17" s="15">
        <f t="shared" si="21"/>
        <v>10.3097345132743</v>
      </c>
      <c r="AT17" s="12">
        <f t="shared" si="22"/>
        <v>2330</v>
      </c>
      <c r="AU17" s="12"/>
      <c r="AV17" s="37" t="s">
        <v>55</v>
      </c>
    </row>
    <row r="18" spans="1:48" ht="38.5" customHeight="1">
      <c r="A18" s="9">
        <v>11</v>
      </c>
      <c r="B18" s="10" t="s">
        <v>38</v>
      </c>
      <c r="C18" s="10" t="s">
        <v>65</v>
      </c>
      <c r="D18" s="11" t="s">
        <v>40</v>
      </c>
      <c r="E18" s="11" t="s">
        <v>41</v>
      </c>
      <c r="F18" s="12">
        <v>150</v>
      </c>
      <c r="G18" s="13" t="s">
        <v>41</v>
      </c>
      <c r="H18" s="14"/>
      <c r="I18" s="15">
        <v>9.8200800884955601</v>
      </c>
      <c r="J18" s="16">
        <f t="shared" si="6"/>
        <v>1473.01201327433</v>
      </c>
      <c r="K18" s="25"/>
      <c r="L18" s="38">
        <v>7.26</v>
      </c>
      <c r="M18" s="16">
        <f t="shared" si="7"/>
        <v>6.4247787610619502</v>
      </c>
      <c r="N18" s="16">
        <f t="shared" si="8"/>
        <v>1089</v>
      </c>
      <c r="O18" s="25"/>
      <c r="P18" s="17" t="s">
        <v>44</v>
      </c>
      <c r="Q18" s="12">
        <v>8.08</v>
      </c>
      <c r="R18" s="15">
        <f t="shared" si="17"/>
        <v>7.1504424778761102</v>
      </c>
      <c r="S18" s="15">
        <f t="shared" si="18"/>
        <v>1212</v>
      </c>
      <c r="T18" s="15"/>
      <c r="U18" s="20" t="s">
        <v>46</v>
      </c>
      <c r="V18" s="12">
        <v>8.35</v>
      </c>
      <c r="W18" s="19">
        <f t="shared" si="19"/>
        <v>7.3893805309734502</v>
      </c>
      <c r="X18" s="20">
        <f t="shared" si="20"/>
        <v>1252.5</v>
      </c>
      <c r="Y18" s="20"/>
      <c r="Z18" s="18" t="s">
        <v>48</v>
      </c>
      <c r="AA18" s="12">
        <v>9.94</v>
      </c>
      <c r="AB18" s="21">
        <f t="shared" si="9"/>
        <v>8.7964601769911503</v>
      </c>
      <c r="AC18" s="21">
        <f t="shared" si="10"/>
        <v>1491</v>
      </c>
      <c r="AD18" s="21"/>
      <c r="AE18" s="18" t="s">
        <v>50</v>
      </c>
      <c r="AF18" s="12">
        <v>8.43</v>
      </c>
      <c r="AG18" s="21">
        <f t="shared" si="11"/>
        <v>7.4601769911504396</v>
      </c>
      <c r="AH18" s="21">
        <f t="shared" si="12"/>
        <v>1264.5</v>
      </c>
      <c r="AI18" s="18" t="s">
        <v>51</v>
      </c>
      <c r="AJ18" s="12">
        <v>7.52</v>
      </c>
      <c r="AK18" s="21">
        <f t="shared" si="13"/>
        <v>6.6548672566371696</v>
      </c>
      <c r="AL18" s="21">
        <f t="shared" si="14"/>
        <v>1128</v>
      </c>
      <c r="AM18" s="18" t="s">
        <v>52</v>
      </c>
      <c r="AN18" s="12">
        <v>9.75</v>
      </c>
      <c r="AO18" s="18">
        <f t="shared" si="15"/>
        <v>8.6283185840708008</v>
      </c>
      <c r="AP18" s="18">
        <f t="shared" si="16"/>
        <v>1462.5</v>
      </c>
      <c r="AQ18" s="18"/>
      <c r="AR18" s="39">
        <v>9.3000000000000007</v>
      </c>
      <c r="AS18" s="15">
        <f t="shared" si="21"/>
        <v>8.2300884955752203</v>
      </c>
      <c r="AT18" s="12">
        <f t="shared" si="22"/>
        <v>1395</v>
      </c>
      <c r="AU18" s="12"/>
      <c r="AV18" s="37" t="s">
        <v>55</v>
      </c>
    </row>
    <row r="19" spans="1:48" ht="38.5" customHeight="1">
      <c r="A19" s="9">
        <v>12</v>
      </c>
      <c r="B19" s="10" t="s">
        <v>38</v>
      </c>
      <c r="C19" s="10" t="s">
        <v>66</v>
      </c>
      <c r="D19" s="11" t="s">
        <v>40</v>
      </c>
      <c r="E19" s="11" t="s">
        <v>41</v>
      </c>
      <c r="F19" s="12">
        <v>100</v>
      </c>
      <c r="G19" s="13" t="s">
        <v>41</v>
      </c>
      <c r="H19" s="14"/>
      <c r="I19" s="15">
        <v>17.312383185840702</v>
      </c>
      <c r="J19" s="16">
        <f t="shared" si="6"/>
        <v>1731.2383185840699</v>
      </c>
      <c r="K19" s="25"/>
      <c r="L19" s="38">
        <v>14.9</v>
      </c>
      <c r="M19" s="16">
        <f t="shared" si="7"/>
        <v>13.1858407079646</v>
      </c>
      <c r="N19" s="16">
        <f t="shared" si="8"/>
        <v>1490</v>
      </c>
      <c r="O19" s="25"/>
      <c r="P19" s="17" t="s">
        <v>44</v>
      </c>
      <c r="Q19" s="12">
        <v>15.85</v>
      </c>
      <c r="R19" s="15">
        <f t="shared" si="17"/>
        <v>14.026548672566401</v>
      </c>
      <c r="S19" s="15">
        <f t="shared" si="18"/>
        <v>1585</v>
      </c>
      <c r="T19" s="15"/>
      <c r="U19" s="20" t="s">
        <v>46</v>
      </c>
      <c r="V19" s="12">
        <v>16.53</v>
      </c>
      <c r="W19" s="19">
        <f t="shared" si="19"/>
        <v>14.628318584070801</v>
      </c>
      <c r="X19" s="20">
        <f t="shared" si="20"/>
        <v>1653</v>
      </c>
      <c r="Y19" s="20"/>
      <c r="Z19" s="18" t="s">
        <v>48</v>
      </c>
      <c r="AA19" s="12">
        <v>18.510000000000002</v>
      </c>
      <c r="AB19" s="21">
        <f t="shared" si="9"/>
        <v>16.3805309734513</v>
      </c>
      <c r="AC19" s="21">
        <f t="shared" si="10"/>
        <v>1851</v>
      </c>
      <c r="AD19" s="21"/>
      <c r="AE19" s="18" t="s">
        <v>50</v>
      </c>
      <c r="AF19" s="12">
        <v>17.12</v>
      </c>
      <c r="AG19" s="21">
        <f t="shared" si="11"/>
        <v>15.1504424778761</v>
      </c>
      <c r="AH19" s="21">
        <f t="shared" si="12"/>
        <v>1712</v>
      </c>
      <c r="AI19" s="18" t="s">
        <v>51</v>
      </c>
      <c r="AJ19" s="12">
        <v>19.48</v>
      </c>
      <c r="AK19" s="21">
        <f t="shared" si="13"/>
        <v>17.2389380530973</v>
      </c>
      <c r="AL19" s="21">
        <f t="shared" si="14"/>
        <v>1948</v>
      </c>
      <c r="AM19" s="18" t="s">
        <v>52</v>
      </c>
      <c r="AN19" s="12">
        <v>16.37</v>
      </c>
      <c r="AO19" s="18">
        <f t="shared" si="15"/>
        <v>14.4867256637168</v>
      </c>
      <c r="AP19" s="18">
        <f t="shared" si="16"/>
        <v>1637</v>
      </c>
      <c r="AQ19" s="18"/>
      <c r="AR19" s="39">
        <v>19.399999999999999</v>
      </c>
      <c r="AS19" s="15">
        <f t="shared" si="21"/>
        <v>17.168141592920399</v>
      </c>
      <c r="AT19" s="12">
        <f t="shared" si="22"/>
        <v>1940</v>
      </c>
      <c r="AU19" s="12"/>
      <c r="AV19" s="37" t="s">
        <v>55</v>
      </c>
    </row>
    <row r="20" spans="1:48" ht="38.5" customHeight="1">
      <c r="A20" s="9">
        <v>13</v>
      </c>
      <c r="B20" s="10" t="s">
        <v>38</v>
      </c>
      <c r="C20" s="10" t="s">
        <v>67</v>
      </c>
      <c r="D20" s="11" t="s">
        <v>40</v>
      </c>
      <c r="E20" s="11" t="s">
        <v>41</v>
      </c>
      <c r="F20" s="12">
        <v>68</v>
      </c>
      <c r="G20" s="13" t="s">
        <v>41</v>
      </c>
      <c r="H20" s="14"/>
      <c r="I20" s="15">
        <v>15.7730716814159</v>
      </c>
      <c r="J20" s="16">
        <f t="shared" si="6"/>
        <v>1072.56887433628</v>
      </c>
      <c r="K20" s="25"/>
      <c r="L20" s="38">
        <v>12.16</v>
      </c>
      <c r="M20" s="16">
        <f t="shared" si="7"/>
        <v>10.7610619469027</v>
      </c>
      <c r="N20" s="16">
        <f t="shared" si="8"/>
        <v>826.88</v>
      </c>
      <c r="O20" s="25"/>
      <c r="P20" s="17" t="s">
        <v>44</v>
      </c>
      <c r="Q20" s="12">
        <v>14.86</v>
      </c>
      <c r="R20" s="15">
        <f t="shared" si="17"/>
        <v>13.1504424778761</v>
      </c>
      <c r="S20" s="15">
        <f t="shared" si="18"/>
        <v>1010.48</v>
      </c>
      <c r="T20" s="15"/>
      <c r="U20" s="20" t="s">
        <v>46</v>
      </c>
      <c r="V20" s="12">
        <v>18.670000000000002</v>
      </c>
      <c r="W20" s="19">
        <f t="shared" si="19"/>
        <v>16.522123893805301</v>
      </c>
      <c r="X20" s="20">
        <f t="shared" si="20"/>
        <v>1269.56</v>
      </c>
      <c r="Y20" s="20"/>
      <c r="Z20" s="18" t="s">
        <v>48</v>
      </c>
      <c r="AA20" s="12">
        <v>17.329999999999998</v>
      </c>
      <c r="AB20" s="21">
        <f t="shared" si="9"/>
        <v>15.336283185840699</v>
      </c>
      <c r="AC20" s="21">
        <f t="shared" si="10"/>
        <v>1178.44</v>
      </c>
      <c r="AD20" s="21"/>
      <c r="AE20" s="18" t="s">
        <v>50</v>
      </c>
      <c r="AF20" s="12">
        <v>14.02</v>
      </c>
      <c r="AG20" s="21">
        <f t="shared" si="11"/>
        <v>12.407079646017699</v>
      </c>
      <c r="AH20" s="21">
        <f t="shared" si="12"/>
        <v>953.36</v>
      </c>
      <c r="AI20" s="18" t="s">
        <v>51</v>
      </c>
      <c r="AJ20" s="12">
        <v>17.32</v>
      </c>
      <c r="AK20" s="21">
        <f t="shared" si="13"/>
        <v>15.3274336283186</v>
      </c>
      <c r="AL20" s="21">
        <f t="shared" si="14"/>
        <v>1177.76</v>
      </c>
      <c r="AM20" s="18" t="s">
        <v>52</v>
      </c>
      <c r="AN20" s="12">
        <v>13.5</v>
      </c>
      <c r="AO20" s="18">
        <f t="shared" si="15"/>
        <v>11.9469026548673</v>
      </c>
      <c r="AP20" s="18">
        <f t="shared" si="16"/>
        <v>918</v>
      </c>
      <c r="AQ20" s="18"/>
      <c r="AR20" s="39">
        <v>14.67</v>
      </c>
      <c r="AS20" s="15">
        <f t="shared" si="21"/>
        <v>12.9823008849558</v>
      </c>
      <c r="AT20" s="12">
        <f t="shared" si="22"/>
        <v>997.56</v>
      </c>
      <c r="AU20" s="12"/>
      <c r="AV20" s="37" t="s">
        <v>55</v>
      </c>
    </row>
    <row r="21" spans="1:48" ht="38.5" customHeight="1">
      <c r="A21" s="9">
        <v>14</v>
      </c>
      <c r="B21" s="10" t="s">
        <v>38</v>
      </c>
      <c r="C21" s="10" t="s">
        <v>68</v>
      </c>
      <c r="D21" s="11" t="s">
        <v>40</v>
      </c>
      <c r="E21" s="11" t="s">
        <v>41</v>
      </c>
      <c r="F21" s="12">
        <v>223</v>
      </c>
      <c r="G21" s="13" t="s">
        <v>41</v>
      </c>
      <c r="H21" s="14"/>
      <c r="I21" s="15">
        <v>29.178721238938</v>
      </c>
      <c r="J21" s="16">
        <f t="shared" si="6"/>
        <v>6506.8548362831698</v>
      </c>
      <c r="K21" s="25"/>
      <c r="L21" s="38">
        <v>22.05</v>
      </c>
      <c r="M21" s="16">
        <f t="shared" si="7"/>
        <v>19.5132743362832</v>
      </c>
      <c r="N21" s="16">
        <f t="shared" si="8"/>
        <v>4917.1499999999996</v>
      </c>
      <c r="O21" s="25"/>
      <c r="P21" s="17" t="s">
        <v>44</v>
      </c>
      <c r="Q21" s="12">
        <v>23.03</v>
      </c>
      <c r="R21" s="15">
        <f t="shared" si="17"/>
        <v>20.3805309734513</v>
      </c>
      <c r="S21" s="15">
        <f t="shared" si="18"/>
        <v>5135.6899999999996</v>
      </c>
      <c r="T21" s="15"/>
      <c r="U21" s="20" t="s">
        <v>46</v>
      </c>
      <c r="V21" s="12">
        <v>24.03</v>
      </c>
      <c r="W21" s="19">
        <f t="shared" si="19"/>
        <v>21.265486725663699</v>
      </c>
      <c r="X21" s="20">
        <f t="shared" si="20"/>
        <v>5358.69</v>
      </c>
      <c r="Y21" s="20"/>
      <c r="Z21" s="18" t="s">
        <v>48</v>
      </c>
      <c r="AA21" s="12">
        <v>26.73</v>
      </c>
      <c r="AB21" s="21">
        <f t="shared" si="9"/>
        <v>23.6548672566372</v>
      </c>
      <c r="AC21" s="21">
        <f t="shared" si="10"/>
        <v>5960.79</v>
      </c>
      <c r="AD21" s="21"/>
      <c r="AE21" s="18" t="s">
        <v>50</v>
      </c>
      <c r="AF21" s="12">
        <v>24.4</v>
      </c>
      <c r="AG21" s="21">
        <f t="shared" si="11"/>
        <v>21.592920353982301</v>
      </c>
      <c r="AH21" s="21">
        <f t="shared" si="12"/>
        <v>5441.2</v>
      </c>
      <c r="AI21" s="18" t="s">
        <v>51</v>
      </c>
      <c r="AJ21" s="12">
        <v>27.5</v>
      </c>
      <c r="AK21" s="21">
        <f t="shared" si="13"/>
        <v>24.336283185840699</v>
      </c>
      <c r="AL21" s="21">
        <f t="shared" si="14"/>
        <v>6132.5</v>
      </c>
      <c r="AM21" s="18" t="s">
        <v>52</v>
      </c>
      <c r="AN21" s="12">
        <v>24.05</v>
      </c>
      <c r="AO21" s="18">
        <f t="shared" si="15"/>
        <v>21.283185840708001</v>
      </c>
      <c r="AP21" s="18">
        <f t="shared" si="16"/>
        <v>5363.15</v>
      </c>
      <c r="AQ21" s="18"/>
      <c r="AR21" s="39">
        <v>27.23</v>
      </c>
      <c r="AS21" s="15">
        <f t="shared" si="21"/>
        <v>24.097345132743399</v>
      </c>
      <c r="AT21" s="12">
        <f t="shared" si="22"/>
        <v>6072.29</v>
      </c>
      <c r="AU21" s="12"/>
      <c r="AV21" s="37" t="s">
        <v>55</v>
      </c>
    </row>
    <row r="22" spans="1:48" ht="38.5" customHeight="1">
      <c r="A22" s="9">
        <v>15</v>
      </c>
      <c r="B22" s="10" t="s">
        <v>38</v>
      </c>
      <c r="C22" s="10" t="s">
        <v>69</v>
      </c>
      <c r="D22" s="11" t="s">
        <v>40</v>
      </c>
      <c r="E22" s="11" t="s">
        <v>41</v>
      </c>
      <c r="F22" s="12">
        <v>450</v>
      </c>
      <c r="G22" s="13" t="s">
        <v>41</v>
      </c>
      <c r="H22" s="14"/>
      <c r="I22" s="15">
        <v>12.6262513274336</v>
      </c>
      <c r="J22" s="16">
        <f t="shared" si="6"/>
        <v>5681.8130973451198</v>
      </c>
      <c r="K22" s="25"/>
      <c r="L22" s="38">
        <v>9.5299999999999994</v>
      </c>
      <c r="M22" s="16">
        <f t="shared" si="7"/>
        <v>8.4336283185840699</v>
      </c>
      <c r="N22" s="16">
        <f t="shared" si="8"/>
        <v>4288.5</v>
      </c>
      <c r="O22" s="25"/>
      <c r="P22" s="17" t="s">
        <v>44</v>
      </c>
      <c r="Q22" s="12">
        <v>10.69</v>
      </c>
      <c r="R22" s="15">
        <f t="shared" si="17"/>
        <v>9.4601769911504405</v>
      </c>
      <c r="S22" s="15">
        <f t="shared" si="18"/>
        <v>4810.5</v>
      </c>
      <c r="T22" s="15"/>
      <c r="U22" s="20" t="s">
        <v>46</v>
      </c>
      <c r="V22" s="12">
        <v>11.08</v>
      </c>
      <c r="W22" s="19">
        <f t="shared" si="19"/>
        <v>9.8053097345132691</v>
      </c>
      <c r="X22" s="20">
        <f t="shared" si="20"/>
        <v>4986</v>
      </c>
      <c r="Y22" s="20"/>
      <c r="Z22" s="18" t="s">
        <v>48</v>
      </c>
      <c r="AA22" s="12">
        <v>11.91</v>
      </c>
      <c r="AB22" s="21">
        <f t="shared" si="9"/>
        <v>10.5398230088496</v>
      </c>
      <c r="AC22" s="21">
        <f t="shared" si="10"/>
        <v>5359.5</v>
      </c>
      <c r="AD22" s="21"/>
      <c r="AE22" s="18" t="s">
        <v>50</v>
      </c>
      <c r="AF22" s="12">
        <v>10.32</v>
      </c>
      <c r="AG22" s="21">
        <f t="shared" si="11"/>
        <v>9.1327433628318602</v>
      </c>
      <c r="AH22" s="21">
        <f t="shared" si="12"/>
        <v>4644</v>
      </c>
      <c r="AI22" s="18" t="s">
        <v>51</v>
      </c>
      <c r="AJ22" s="12">
        <v>13.14</v>
      </c>
      <c r="AK22" s="21">
        <f t="shared" si="13"/>
        <v>11.628318584070801</v>
      </c>
      <c r="AL22" s="21">
        <f t="shared" si="14"/>
        <v>5913</v>
      </c>
      <c r="AM22" s="18" t="s">
        <v>52</v>
      </c>
      <c r="AN22" s="12">
        <v>10.68</v>
      </c>
      <c r="AO22" s="18">
        <f t="shared" si="15"/>
        <v>9.45132743362832</v>
      </c>
      <c r="AP22" s="18">
        <f t="shared" si="16"/>
        <v>4806</v>
      </c>
      <c r="AQ22" s="18"/>
      <c r="AR22" s="39">
        <v>12.6</v>
      </c>
      <c r="AS22" s="15">
        <f t="shared" si="21"/>
        <v>11.1504424778761</v>
      </c>
      <c r="AT22" s="12">
        <f t="shared" si="22"/>
        <v>5670</v>
      </c>
      <c r="AU22" s="12"/>
      <c r="AV22" s="37" t="s">
        <v>55</v>
      </c>
    </row>
    <row r="23" spans="1:48" ht="38.5" customHeight="1">
      <c r="A23" s="9">
        <v>16</v>
      </c>
      <c r="B23" s="10" t="s">
        <v>38</v>
      </c>
      <c r="C23" s="10" t="s">
        <v>70</v>
      </c>
      <c r="D23" s="11" t="s">
        <v>40</v>
      </c>
      <c r="E23" s="11" t="s">
        <v>41</v>
      </c>
      <c r="F23" s="12">
        <v>79</v>
      </c>
      <c r="G23" s="13" t="s">
        <v>41</v>
      </c>
      <c r="H23" s="14"/>
      <c r="I23" s="15">
        <v>882.36647876106304</v>
      </c>
      <c r="J23" s="16">
        <f t="shared" si="6"/>
        <v>69706.951822124</v>
      </c>
      <c r="K23" s="25"/>
      <c r="L23" s="38">
        <v>936.95</v>
      </c>
      <c r="M23" s="16">
        <f t="shared" si="7"/>
        <v>829.15929203539804</v>
      </c>
      <c r="N23" s="16">
        <f t="shared" si="8"/>
        <v>74019.05</v>
      </c>
      <c r="O23" s="25"/>
      <c r="P23" s="17" t="s">
        <v>44</v>
      </c>
      <c r="Q23" s="12">
        <v>1079.1099999999999</v>
      </c>
      <c r="R23" s="15">
        <f t="shared" si="17"/>
        <v>954.96460176991104</v>
      </c>
      <c r="S23" s="15">
        <f t="shared" si="18"/>
        <v>85249.69</v>
      </c>
      <c r="T23" s="15"/>
      <c r="U23" s="20" t="s">
        <v>46</v>
      </c>
      <c r="V23" s="12">
        <v>1041.6600000000001</v>
      </c>
      <c r="W23" s="19">
        <f t="shared" si="19"/>
        <v>921.82300884955805</v>
      </c>
      <c r="X23" s="20">
        <f t="shared" si="20"/>
        <v>82291.14</v>
      </c>
      <c r="Y23" s="20"/>
      <c r="Z23" s="18" t="s">
        <v>48</v>
      </c>
      <c r="AA23" s="12">
        <v>1162.9000000000001</v>
      </c>
      <c r="AB23" s="21">
        <f t="shared" si="9"/>
        <v>1029.1150442477899</v>
      </c>
      <c r="AC23" s="21">
        <f t="shared" si="10"/>
        <v>91869.1</v>
      </c>
      <c r="AD23" s="21"/>
      <c r="AE23" s="18" t="s">
        <v>50</v>
      </c>
      <c r="AF23" s="12">
        <v>1071.22</v>
      </c>
      <c r="AG23" s="21">
        <f t="shared" si="11"/>
        <v>947.98230088495598</v>
      </c>
      <c r="AH23" s="21">
        <f t="shared" si="12"/>
        <v>84626.38</v>
      </c>
      <c r="AI23" s="18" t="s">
        <v>51</v>
      </c>
      <c r="AJ23" s="12">
        <v>1011.35</v>
      </c>
      <c r="AK23" s="21">
        <f t="shared" si="13"/>
        <v>895</v>
      </c>
      <c r="AL23" s="21">
        <f t="shared" si="14"/>
        <v>79896.649999999994</v>
      </c>
      <c r="AM23" s="18" t="s">
        <v>52</v>
      </c>
      <c r="AN23" s="12">
        <v>1060.3399999999999</v>
      </c>
      <c r="AO23" s="18">
        <f t="shared" si="15"/>
        <v>938.35398230088504</v>
      </c>
      <c r="AP23" s="18">
        <f t="shared" si="16"/>
        <v>83766.86</v>
      </c>
      <c r="AQ23" s="18"/>
      <c r="AR23" s="39">
        <v>1171.2</v>
      </c>
      <c r="AS23" s="15">
        <f t="shared" si="21"/>
        <v>1036.4601769911501</v>
      </c>
      <c r="AT23" s="12">
        <f t="shared" si="22"/>
        <v>92524.800000000003</v>
      </c>
      <c r="AU23" s="12"/>
      <c r="AV23" s="37" t="s">
        <v>55</v>
      </c>
    </row>
    <row r="24" spans="1:48" ht="38.5" customHeight="1">
      <c r="A24" s="9">
        <v>17</v>
      </c>
      <c r="B24" s="10" t="s">
        <v>38</v>
      </c>
      <c r="C24" s="10" t="s">
        <v>71</v>
      </c>
      <c r="D24" s="11" t="s">
        <v>40</v>
      </c>
      <c r="E24" s="11" t="s">
        <v>41</v>
      </c>
      <c r="F24" s="12">
        <v>815</v>
      </c>
      <c r="G24" s="13" t="s">
        <v>41</v>
      </c>
      <c r="H24" s="14"/>
      <c r="I24" s="15">
        <v>65.216146902654799</v>
      </c>
      <c r="J24" s="16">
        <f t="shared" si="6"/>
        <v>53151.159725663703</v>
      </c>
      <c r="K24" s="25"/>
      <c r="L24" s="38">
        <v>73.09</v>
      </c>
      <c r="M24" s="16">
        <f t="shared" si="7"/>
        <v>64.681415929203595</v>
      </c>
      <c r="N24" s="16">
        <f t="shared" si="8"/>
        <v>59568.35</v>
      </c>
      <c r="O24" s="25"/>
      <c r="P24" s="17" t="s">
        <v>44</v>
      </c>
      <c r="Q24" s="12">
        <v>75.59</v>
      </c>
      <c r="R24" s="15">
        <f t="shared" si="17"/>
        <v>66.893805309734503</v>
      </c>
      <c r="S24" s="15">
        <f t="shared" si="18"/>
        <v>61605.85</v>
      </c>
      <c r="T24" s="15"/>
      <c r="U24" s="20" t="s">
        <v>46</v>
      </c>
      <c r="V24" s="12">
        <v>75.599999999999994</v>
      </c>
      <c r="W24" s="19">
        <f t="shared" si="19"/>
        <v>66.902654867256601</v>
      </c>
      <c r="X24" s="20">
        <f t="shared" si="20"/>
        <v>61614</v>
      </c>
      <c r="Y24" s="20"/>
      <c r="Z24" s="18" t="s">
        <v>48</v>
      </c>
      <c r="AA24" s="12">
        <v>79.33</v>
      </c>
      <c r="AB24" s="21">
        <f t="shared" si="9"/>
        <v>70.203539823008896</v>
      </c>
      <c r="AC24" s="21">
        <f t="shared" si="10"/>
        <v>64653.95</v>
      </c>
      <c r="AD24" s="21"/>
      <c r="AE24" s="18" t="s">
        <v>50</v>
      </c>
      <c r="AF24" s="12">
        <v>80.36</v>
      </c>
      <c r="AG24" s="21">
        <f t="shared" si="11"/>
        <v>71.115044247787594</v>
      </c>
      <c r="AH24" s="21">
        <f t="shared" si="12"/>
        <v>65493.4</v>
      </c>
      <c r="AI24" s="18" t="s">
        <v>51</v>
      </c>
      <c r="AJ24" s="12">
        <v>75.05</v>
      </c>
      <c r="AK24" s="21">
        <f t="shared" si="13"/>
        <v>66.415929203539804</v>
      </c>
      <c r="AL24" s="21">
        <f t="shared" si="14"/>
        <v>61165.75</v>
      </c>
      <c r="AM24" s="18" t="s">
        <v>52</v>
      </c>
      <c r="AN24" s="12">
        <v>78.849999999999994</v>
      </c>
      <c r="AO24" s="18">
        <f t="shared" si="15"/>
        <v>69.778761061946895</v>
      </c>
      <c r="AP24" s="18">
        <f t="shared" si="16"/>
        <v>64262.75</v>
      </c>
      <c r="AQ24" s="18"/>
      <c r="AR24" s="39">
        <v>89.25</v>
      </c>
      <c r="AS24" s="15">
        <f t="shared" si="21"/>
        <v>78.982300884955805</v>
      </c>
      <c r="AT24" s="12">
        <f t="shared" si="22"/>
        <v>72738.75</v>
      </c>
      <c r="AU24" s="12"/>
      <c r="AV24" s="37" t="s">
        <v>55</v>
      </c>
    </row>
    <row r="25" spans="1:48" ht="38.5" customHeight="1">
      <c r="A25" s="9">
        <v>18</v>
      </c>
      <c r="B25" s="10" t="s">
        <v>38</v>
      </c>
      <c r="C25" s="10" t="s">
        <v>72</v>
      </c>
      <c r="D25" s="11" t="s">
        <v>40</v>
      </c>
      <c r="E25" s="11" t="s">
        <v>41</v>
      </c>
      <c r="F25" s="12">
        <v>52</v>
      </c>
      <c r="G25" s="13" t="s">
        <v>41</v>
      </c>
      <c r="H25" s="14"/>
      <c r="I25" s="15">
        <v>13.785606194690301</v>
      </c>
      <c r="J25" s="16">
        <f t="shared" si="6"/>
        <v>716.85152212389596</v>
      </c>
      <c r="K25" s="25"/>
      <c r="L25" s="38">
        <v>11.61</v>
      </c>
      <c r="M25" s="16">
        <f t="shared" si="7"/>
        <v>10.2743362831858</v>
      </c>
      <c r="N25" s="16">
        <f t="shared" si="8"/>
        <v>603.72</v>
      </c>
      <c r="O25" s="25"/>
      <c r="P25" s="17" t="s">
        <v>44</v>
      </c>
      <c r="Q25" s="12">
        <v>14.01</v>
      </c>
      <c r="R25" s="15">
        <f t="shared" si="17"/>
        <v>12.3982300884956</v>
      </c>
      <c r="S25" s="15">
        <f t="shared" si="18"/>
        <v>728.52</v>
      </c>
      <c r="T25" s="15"/>
      <c r="U25" s="20" t="s">
        <v>46</v>
      </c>
      <c r="V25" s="12">
        <v>12.85</v>
      </c>
      <c r="W25" s="19">
        <f t="shared" si="19"/>
        <v>11.371681415929199</v>
      </c>
      <c r="X25" s="20">
        <f t="shared" si="20"/>
        <v>668.2</v>
      </c>
      <c r="Y25" s="20"/>
      <c r="Z25" s="18" t="s">
        <v>48</v>
      </c>
      <c r="AA25" s="12">
        <v>13.72</v>
      </c>
      <c r="AB25" s="21">
        <f t="shared" si="9"/>
        <v>12.141592920354</v>
      </c>
      <c r="AC25" s="21">
        <f t="shared" si="10"/>
        <v>713.44</v>
      </c>
      <c r="AD25" s="21"/>
      <c r="AE25" s="18" t="s">
        <v>50</v>
      </c>
      <c r="AF25" s="12">
        <v>12.6</v>
      </c>
      <c r="AG25" s="21">
        <f t="shared" si="11"/>
        <v>11.1504424778761</v>
      </c>
      <c r="AH25" s="21">
        <f t="shared" si="12"/>
        <v>655.20000000000005</v>
      </c>
      <c r="AI25" s="18" t="s">
        <v>51</v>
      </c>
      <c r="AJ25" s="12">
        <v>14.86</v>
      </c>
      <c r="AK25" s="21">
        <f t="shared" si="13"/>
        <v>13.1504424778761</v>
      </c>
      <c r="AL25" s="21">
        <f t="shared" si="14"/>
        <v>772.72</v>
      </c>
      <c r="AM25" s="18" t="s">
        <v>52</v>
      </c>
      <c r="AN25" s="12">
        <v>12.42</v>
      </c>
      <c r="AO25" s="18">
        <f t="shared" si="15"/>
        <v>10.991150442477901</v>
      </c>
      <c r="AP25" s="18">
        <f t="shared" si="16"/>
        <v>645.84</v>
      </c>
      <c r="AQ25" s="18"/>
      <c r="AR25" s="39">
        <v>14.67</v>
      </c>
      <c r="AS25" s="15">
        <f t="shared" si="21"/>
        <v>12.9823008849558</v>
      </c>
      <c r="AT25" s="12">
        <f t="shared" si="22"/>
        <v>762.84</v>
      </c>
      <c r="AU25" s="12"/>
      <c r="AV25" s="37" t="s">
        <v>55</v>
      </c>
    </row>
    <row r="26" spans="1:48" ht="38.5" customHeight="1">
      <c r="A26" s="9">
        <v>19</v>
      </c>
      <c r="B26" s="10" t="s">
        <v>38</v>
      </c>
      <c r="C26" s="10" t="s">
        <v>73</v>
      </c>
      <c r="D26" s="11" t="s">
        <v>40</v>
      </c>
      <c r="E26" s="11" t="s">
        <v>41</v>
      </c>
      <c r="F26" s="12">
        <v>79</v>
      </c>
      <c r="G26" s="13" t="s">
        <v>41</v>
      </c>
      <c r="H26" s="14"/>
      <c r="I26" s="15">
        <v>17.507232743362898</v>
      </c>
      <c r="J26" s="16">
        <f t="shared" si="6"/>
        <v>1383.07138672567</v>
      </c>
      <c r="K26" s="25"/>
      <c r="L26" s="38">
        <v>13.87</v>
      </c>
      <c r="M26" s="16">
        <f t="shared" si="7"/>
        <v>12.2743362831858</v>
      </c>
      <c r="N26" s="16">
        <f t="shared" si="8"/>
        <v>1095.73</v>
      </c>
      <c r="O26" s="25"/>
      <c r="P26" s="17" t="s">
        <v>44</v>
      </c>
      <c r="Q26" s="12">
        <v>16.920000000000002</v>
      </c>
      <c r="R26" s="15">
        <f t="shared" si="17"/>
        <v>14.973451327433599</v>
      </c>
      <c r="S26" s="15">
        <f t="shared" si="18"/>
        <v>1336.68</v>
      </c>
      <c r="T26" s="15"/>
      <c r="U26" s="20" t="s">
        <v>46</v>
      </c>
      <c r="V26" s="12">
        <v>20.3</v>
      </c>
      <c r="W26" s="19">
        <f t="shared" si="19"/>
        <v>17.9646017699115</v>
      </c>
      <c r="X26" s="20">
        <f t="shared" si="20"/>
        <v>1603.7</v>
      </c>
      <c r="Y26" s="20"/>
      <c r="Z26" s="18" t="s">
        <v>48</v>
      </c>
      <c r="AA26" s="12">
        <v>19.45</v>
      </c>
      <c r="AB26" s="21">
        <f t="shared" si="9"/>
        <v>17.212389380531</v>
      </c>
      <c r="AC26" s="21">
        <f t="shared" si="10"/>
        <v>1536.55</v>
      </c>
      <c r="AD26" s="21"/>
      <c r="AE26" s="18" t="s">
        <v>50</v>
      </c>
      <c r="AF26" s="12">
        <v>15.94</v>
      </c>
      <c r="AG26" s="21">
        <f t="shared" si="11"/>
        <v>14.1061946902655</v>
      </c>
      <c r="AH26" s="21">
        <f t="shared" si="12"/>
        <v>1259.26</v>
      </c>
      <c r="AI26" s="18" t="s">
        <v>51</v>
      </c>
      <c r="AJ26" s="12">
        <v>19.190000000000001</v>
      </c>
      <c r="AK26" s="21">
        <f t="shared" si="13"/>
        <v>16.982300884955801</v>
      </c>
      <c r="AL26" s="21">
        <f t="shared" si="14"/>
        <v>1516.01</v>
      </c>
      <c r="AM26" s="18" t="s">
        <v>52</v>
      </c>
      <c r="AN26" s="12">
        <v>15.36</v>
      </c>
      <c r="AO26" s="18">
        <f t="shared" si="15"/>
        <v>13.592920353982301</v>
      </c>
      <c r="AP26" s="18">
        <f t="shared" si="16"/>
        <v>1213.44</v>
      </c>
      <c r="AQ26" s="18"/>
      <c r="AR26" s="39">
        <v>19.28</v>
      </c>
      <c r="AS26" s="15">
        <f t="shared" si="21"/>
        <v>17.061946902654899</v>
      </c>
      <c r="AT26" s="12">
        <f t="shared" si="22"/>
        <v>1523.12</v>
      </c>
      <c r="AU26" s="12"/>
      <c r="AV26" s="37" t="s">
        <v>55</v>
      </c>
    </row>
    <row r="27" spans="1:48" ht="38.5" customHeight="1">
      <c r="A27" s="9">
        <v>20</v>
      </c>
      <c r="B27" s="10" t="s">
        <v>38</v>
      </c>
      <c r="C27" s="10" t="s">
        <v>74</v>
      </c>
      <c r="D27" s="11" t="s">
        <v>40</v>
      </c>
      <c r="E27" s="11" t="s">
        <v>41</v>
      </c>
      <c r="F27" s="12">
        <v>1053</v>
      </c>
      <c r="G27" s="13" t="s">
        <v>41</v>
      </c>
      <c r="H27" s="14"/>
      <c r="I27" s="15">
        <v>25.554519469026602</v>
      </c>
      <c r="J27" s="16">
        <f t="shared" si="6"/>
        <v>26908.909000885</v>
      </c>
      <c r="K27" s="25"/>
      <c r="L27" s="38">
        <v>29.61</v>
      </c>
      <c r="M27" s="16">
        <f t="shared" si="7"/>
        <v>26.203539823008899</v>
      </c>
      <c r="N27" s="16">
        <f t="shared" si="8"/>
        <v>31179.33</v>
      </c>
      <c r="O27" s="25"/>
      <c r="P27" s="17" t="s">
        <v>44</v>
      </c>
      <c r="Q27" s="12">
        <v>29.92</v>
      </c>
      <c r="R27" s="15">
        <f t="shared" si="17"/>
        <v>26.477876106194699</v>
      </c>
      <c r="S27" s="15">
        <f t="shared" si="18"/>
        <v>31505.759999999998</v>
      </c>
      <c r="T27" s="15"/>
      <c r="U27" s="20" t="s">
        <v>46</v>
      </c>
      <c r="V27" s="12">
        <v>30.59</v>
      </c>
      <c r="W27" s="19">
        <f t="shared" si="19"/>
        <v>27.070796460177</v>
      </c>
      <c r="X27" s="20">
        <f t="shared" si="20"/>
        <v>32211.27</v>
      </c>
      <c r="Y27" s="20"/>
      <c r="Z27" s="18" t="s">
        <v>48</v>
      </c>
      <c r="AA27" s="12">
        <v>30.63</v>
      </c>
      <c r="AB27" s="21">
        <f t="shared" si="9"/>
        <v>27.1061946902655</v>
      </c>
      <c r="AC27" s="21">
        <f t="shared" si="10"/>
        <v>32253.39</v>
      </c>
      <c r="AD27" s="21"/>
      <c r="AE27" s="18" t="s">
        <v>50</v>
      </c>
      <c r="AF27" s="12">
        <v>32.31</v>
      </c>
      <c r="AG27" s="21">
        <f t="shared" si="11"/>
        <v>28.592920353982301</v>
      </c>
      <c r="AH27" s="21">
        <f t="shared" si="12"/>
        <v>34022.43</v>
      </c>
      <c r="AI27" s="18" t="s">
        <v>51</v>
      </c>
      <c r="AJ27" s="12">
        <v>33.81</v>
      </c>
      <c r="AK27" s="21">
        <f t="shared" si="13"/>
        <v>29.920353982300899</v>
      </c>
      <c r="AL27" s="21">
        <f t="shared" si="14"/>
        <v>35601.93</v>
      </c>
      <c r="AM27" s="18" t="s">
        <v>52</v>
      </c>
      <c r="AN27" s="12">
        <v>32</v>
      </c>
      <c r="AO27" s="18">
        <f t="shared" si="15"/>
        <v>28.318584070796501</v>
      </c>
      <c r="AP27" s="18">
        <f t="shared" si="16"/>
        <v>33696</v>
      </c>
      <c r="AQ27" s="18"/>
      <c r="AR27" s="39">
        <v>33.31</v>
      </c>
      <c r="AS27" s="15">
        <f t="shared" si="21"/>
        <v>29.477876106194699</v>
      </c>
      <c r="AT27" s="12">
        <f t="shared" si="22"/>
        <v>35075.43</v>
      </c>
      <c r="AU27" s="12"/>
      <c r="AV27" s="37" t="s">
        <v>55</v>
      </c>
    </row>
    <row r="28" spans="1:48" ht="38.5" customHeight="1">
      <c r="A28" s="9">
        <v>21</v>
      </c>
      <c r="B28" s="10" t="s">
        <v>38</v>
      </c>
      <c r="C28" s="10" t="s">
        <v>75</v>
      </c>
      <c r="D28" s="11" t="s">
        <v>40</v>
      </c>
      <c r="E28" s="11" t="s">
        <v>41</v>
      </c>
      <c r="F28" s="12">
        <v>258</v>
      </c>
      <c r="G28" s="13" t="s">
        <v>41</v>
      </c>
      <c r="H28" s="14"/>
      <c r="I28" s="15">
        <v>9.8691300884955506</v>
      </c>
      <c r="J28" s="16">
        <f t="shared" si="6"/>
        <v>2546.2355628318501</v>
      </c>
      <c r="K28" s="25"/>
      <c r="L28" s="38">
        <v>11.61</v>
      </c>
      <c r="M28" s="16">
        <f t="shared" si="7"/>
        <v>10.2743362831858</v>
      </c>
      <c r="N28" s="16">
        <f t="shared" si="8"/>
        <v>2995.38</v>
      </c>
      <c r="O28" s="25"/>
      <c r="P28" s="17" t="s">
        <v>44</v>
      </c>
      <c r="Q28" s="12">
        <v>11.54</v>
      </c>
      <c r="R28" s="15">
        <f t="shared" si="17"/>
        <v>10.212389380531</v>
      </c>
      <c r="S28" s="15">
        <f t="shared" si="18"/>
        <v>2977.32</v>
      </c>
      <c r="T28" s="15"/>
      <c r="U28" s="20" t="s">
        <v>46</v>
      </c>
      <c r="V28" s="12">
        <v>11.42</v>
      </c>
      <c r="W28" s="19">
        <f t="shared" si="19"/>
        <v>10.1061946902655</v>
      </c>
      <c r="X28" s="20">
        <f t="shared" si="20"/>
        <v>2946.36</v>
      </c>
      <c r="Y28" s="20"/>
      <c r="Z28" s="18" t="s">
        <v>48</v>
      </c>
      <c r="AA28" s="12">
        <v>11.5</v>
      </c>
      <c r="AB28" s="21">
        <f t="shared" si="9"/>
        <v>10.1769911504425</v>
      </c>
      <c r="AC28" s="21">
        <f t="shared" si="10"/>
        <v>2967</v>
      </c>
      <c r="AD28" s="21"/>
      <c r="AE28" s="18" t="s">
        <v>50</v>
      </c>
      <c r="AF28" s="12">
        <v>12.14</v>
      </c>
      <c r="AG28" s="21">
        <f t="shared" si="11"/>
        <v>10.7433628318584</v>
      </c>
      <c r="AH28" s="21">
        <f t="shared" si="12"/>
        <v>3132.12</v>
      </c>
      <c r="AI28" s="18" t="s">
        <v>51</v>
      </c>
      <c r="AJ28" s="12">
        <v>13.97</v>
      </c>
      <c r="AK28" s="21">
        <f t="shared" si="13"/>
        <v>12.3628318584071</v>
      </c>
      <c r="AL28" s="21">
        <f t="shared" si="14"/>
        <v>3604.26</v>
      </c>
      <c r="AM28" s="18" t="s">
        <v>52</v>
      </c>
      <c r="AN28" s="12">
        <v>12.28</v>
      </c>
      <c r="AO28" s="18">
        <f t="shared" si="15"/>
        <v>10.867256637168101</v>
      </c>
      <c r="AP28" s="18">
        <f t="shared" si="16"/>
        <v>3168.24</v>
      </c>
      <c r="AQ28" s="18"/>
      <c r="AR28" s="39">
        <v>12.69</v>
      </c>
      <c r="AS28" s="15">
        <f t="shared" si="21"/>
        <v>11.230088495575201</v>
      </c>
      <c r="AT28" s="12">
        <f t="shared" si="22"/>
        <v>3274.02</v>
      </c>
      <c r="AU28" s="12"/>
      <c r="AV28" s="37" t="s">
        <v>55</v>
      </c>
    </row>
    <row r="29" spans="1:48" ht="38.5" customHeight="1">
      <c r="A29" s="9">
        <v>22</v>
      </c>
      <c r="B29" s="10" t="s">
        <v>38</v>
      </c>
      <c r="C29" s="10" t="s">
        <v>76</v>
      </c>
      <c r="D29" s="11" t="s">
        <v>40</v>
      </c>
      <c r="E29" s="11" t="s">
        <v>41</v>
      </c>
      <c r="F29" s="12">
        <v>1598</v>
      </c>
      <c r="G29" s="13" t="s">
        <v>41</v>
      </c>
      <c r="H29" s="14"/>
      <c r="I29" s="15">
        <v>8.30252035398229</v>
      </c>
      <c r="J29" s="16">
        <f t="shared" si="6"/>
        <v>13267.427525663699</v>
      </c>
      <c r="K29" s="25"/>
      <c r="L29" s="38">
        <v>7.26</v>
      </c>
      <c r="M29" s="16">
        <f t="shared" si="7"/>
        <v>6.4247787610619502</v>
      </c>
      <c r="N29" s="16">
        <f t="shared" si="8"/>
        <v>11601.48</v>
      </c>
      <c r="O29" s="25"/>
      <c r="P29" s="17" t="s">
        <v>44</v>
      </c>
      <c r="Q29" s="12">
        <v>8.0399999999999991</v>
      </c>
      <c r="R29" s="15">
        <f t="shared" si="17"/>
        <v>7.1150442477876101</v>
      </c>
      <c r="S29" s="15">
        <f t="shared" si="18"/>
        <v>12847.92</v>
      </c>
      <c r="T29" s="15"/>
      <c r="U29" s="20" t="s">
        <v>46</v>
      </c>
      <c r="V29" s="12">
        <v>7.11</v>
      </c>
      <c r="W29" s="19">
        <f t="shared" si="19"/>
        <v>6.2920353982300901</v>
      </c>
      <c r="X29" s="20">
        <f t="shared" si="20"/>
        <v>11361.78</v>
      </c>
      <c r="Y29" s="20"/>
      <c r="Z29" s="18" t="s">
        <v>48</v>
      </c>
      <c r="AA29" s="12">
        <v>8.49</v>
      </c>
      <c r="AB29" s="21">
        <f t="shared" si="9"/>
        <v>7.5132743362831897</v>
      </c>
      <c r="AC29" s="21">
        <f t="shared" si="10"/>
        <v>13567.02</v>
      </c>
      <c r="AD29" s="21"/>
      <c r="AE29" s="18" t="s">
        <v>50</v>
      </c>
      <c r="AF29" s="12">
        <v>8.34</v>
      </c>
      <c r="AG29" s="21">
        <f t="shared" si="11"/>
        <v>7.3805309734513296</v>
      </c>
      <c r="AH29" s="21">
        <f t="shared" si="12"/>
        <v>13327.32</v>
      </c>
      <c r="AI29" s="18" t="s">
        <v>51</v>
      </c>
      <c r="AJ29" s="12">
        <v>7.52</v>
      </c>
      <c r="AK29" s="21">
        <f t="shared" si="13"/>
        <v>6.6548672566371696</v>
      </c>
      <c r="AL29" s="21">
        <f t="shared" si="14"/>
        <v>12016.96</v>
      </c>
      <c r="AM29" s="18" t="s">
        <v>52</v>
      </c>
      <c r="AN29" s="12">
        <v>9.6300000000000008</v>
      </c>
      <c r="AO29" s="18">
        <f t="shared" si="15"/>
        <v>8.5221238938053094</v>
      </c>
      <c r="AP29" s="18">
        <f t="shared" si="16"/>
        <v>15388.74</v>
      </c>
      <c r="AQ29" s="18"/>
      <c r="AR29" s="39">
        <v>8.51</v>
      </c>
      <c r="AS29" s="15">
        <f t="shared" si="21"/>
        <v>7.53097345132743</v>
      </c>
      <c r="AT29" s="12">
        <f t="shared" si="22"/>
        <v>13598.98</v>
      </c>
      <c r="AU29" s="12"/>
      <c r="AV29" s="37" t="s">
        <v>55</v>
      </c>
    </row>
    <row r="30" spans="1:48" ht="38.5" customHeight="1">
      <c r="A30" s="9">
        <v>23</v>
      </c>
      <c r="B30" s="10" t="s">
        <v>38</v>
      </c>
      <c r="C30" s="10" t="s">
        <v>77</v>
      </c>
      <c r="D30" s="11" t="s">
        <v>40</v>
      </c>
      <c r="E30" s="11" t="s">
        <v>41</v>
      </c>
      <c r="F30" s="12">
        <v>234</v>
      </c>
      <c r="G30" s="13" t="s">
        <v>41</v>
      </c>
      <c r="H30" s="14"/>
      <c r="I30" s="15">
        <v>160.13710884955799</v>
      </c>
      <c r="J30" s="16">
        <f t="shared" si="6"/>
        <v>37472.083470796599</v>
      </c>
      <c r="K30" s="25"/>
      <c r="L30" s="38">
        <v>187.3</v>
      </c>
      <c r="M30" s="16">
        <f t="shared" si="7"/>
        <v>165.75221238938099</v>
      </c>
      <c r="N30" s="16">
        <f t="shared" si="8"/>
        <v>43828.2</v>
      </c>
      <c r="O30" s="25"/>
      <c r="P30" s="17" t="s">
        <v>44</v>
      </c>
      <c r="Q30" s="12">
        <v>199.25</v>
      </c>
      <c r="R30" s="15">
        <f t="shared" si="17"/>
        <v>176.327433628319</v>
      </c>
      <c r="S30" s="15">
        <f t="shared" si="18"/>
        <v>46624.5</v>
      </c>
      <c r="T30" s="15"/>
      <c r="U30" s="20" t="s">
        <v>46</v>
      </c>
      <c r="V30" s="12">
        <v>191.12</v>
      </c>
      <c r="W30" s="19">
        <f t="shared" si="19"/>
        <v>169.132743362832</v>
      </c>
      <c r="X30" s="20">
        <f t="shared" si="20"/>
        <v>44722.080000000002</v>
      </c>
      <c r="Y30" s="20"/>
      <c r="Z30" s="18" t="s">
        <v>48</v>
      </c>
      <c r="AA30" s="12">
        <v>196.16</v>
      </c>
      <c r="AB30" s="21">
        <f t="shared" si="9"/>
        <v>173.59292035398201</v>
      </c>
      <c r="AC30" s="21">
        <f t="shared" si="10"/>
        <v>45901.440000000002</v>
      </c>
      <c r="AD30" s="21"/>
      <c r="AE30" s="18" t="s">
        <v>50</v>
      </c>
      <c r="AF30" s="12">
        <v>206</v>
      </c>
      <c r="AG30" s="21">
        <f t="shared" si="11"/>
        <v>182.300884955752</v>
      </c>
      <c r="AH30" s="21">
        <f t="shared" si="12"/>
        <v>48204</v>
      </c>
      <c r="AI30" s="18" t="s">
        <v>51</v>
      </c>
      <c r="AJ30" s="12">
        <v>192.67</v>
      </c>
      <c r="AK30" s="21">
        <f t="shared" si="13"/>
        <v>170.50442477876101</v>
      </c>
      <c r="AL30" s="21">
        <f t="shared" si="14"/>
        <v>45084.78</v>
      </c>
      <c r="AM30" s="18" t="s">
        <v>52</v>
      </c>
      <c r="AN30" s="12">
        <v>198.25</v>
      </c>
      <c r="AO30" s="18">
        <f t="shared" si="15"/>
        <v>175.44247787610601</v>
      </c>
      <c r="AP30" s="18">
        <f t="shared" si="16"/>
        <v>46390.5</v>
      </c>
      <c r="AQ30" s="18"/>
      <c r="AR30" s="39">
        <v>221.42</v>
      </c>
      <c r="AS30" s="15">
        <f t="shared" si="21"/>
        <v>195.94690265486699</v>
      </c>
      <c r="AT30" s="12">
        <f t="shared" si="22"/>
        <v>51812.28</v>
      </c>
      <c r="AU30" s="12"/>
      <c r="AV30" s="37" t="s">
        <v>55</v>
      </c>
    </row>
    <row r="31" spans="1:48" ht="38.5" customHeight="1">
      <c r="A31" s="9">
        <v>24</v>
      </c>
      <c r="B31" s="10" t="s">
        <v>38</v>
      </c>
      <c r="C31" s="10" t="s">
        <v>78</v>
      </c>
      <c r="D31" s="11" t="s">
        <v>40</v>
      </c>
      <c r="E31" s="11" t="s">
        <v>41</v>
      </c>
      <c r="F31" s="12">
        <v>38</v>
      </c>
      <c r="G31" s="13" t="s">
        <v>41</v>
      </c>
      <c r="H31" s="14"/>
      <c r="I31" s="15">
        <v>108.579915929203</v>
      </c>
      <c r="J31" s="16">
        <f t="shared" si="6"/>
        <v>4126.03680530971</v>
      </c>
      <c r="K31" s="25"/>
      <c r="L31" s="38">
        <v>107.33</v>
      </c>
      <c r="M31" s="16">
        <f t="shared" si="7"/>
        <v>94.982300884955805</v>
      </c>
      <c r="N31" s="16">
        <f t="shared" si="8"/>
        <v>4078.54</v>
      </c>
      <c r="O31" s="25"/>
      <c r="P31" s="17" t="s">
        <v>44</v>
      </c>
      <c r="Q31" s="12">
        <v>105.69</v>
      </c>
      <c r="R31" s="15">
        <f t="shared" si="17"/>
        <v>93.530973451327398</v>
      </c>
      <c r="S31" s="15">
        <f t="shared" si="18"/>
        <v>4016.22</v>
      </c>
      <c r="T31" s="15"/>
      <c r="U31" s="20" t="s">
        <v>46</v>
      </c>
      <c r="V31" s="12">
        <v>127.18</v>
      </c>
      <c r="W31" s="19">
        <f t="shared" si="19"/>
        <v>112.54867256637201</v>
      </c>
      <c r="X31" s="20">
        <f t="shared" si="20"/>
        <v>4832.84</v>
      </c>
      <c r="Y31" s="20"/>
      <c r="Z31" s="18" t="s">
        <v>48</v>
      </c>
      <c r="AA31" s="12">
        <v>128.72</v>
      </c>
      <c r="AB31" s="21">
        <f t="shared" si="9"/>
        <v>113.911504424779</v>
      </c>
      <c r="AC31" s="21">
        <f t="shared" si="10"/>
        <v>4891.3599999999997</v>
      </c>
      <c r="AD31" s="21"/>
      <c r="AE31" s="18" t="s">
        <v>50</v>
      </c>
      <c r="AF31" s="12">
        <v>121.84</v>
      </c>
      <c r="AG31" s="21">
        <f t="shared" si="11"/>
        <v>107.82300884955799</v>
      </c>
      <c r="AH31" s="21">
        <f t="shared" si="12"/>
        <v>4629.92</v>
      </c>
      <c r="AI31" s="18" t="s">
        <v>51</v>
      </c>
      <c r="AJ31" s="12">
        <v>114.69</v>
      </c>
      <c r="AK31" s="21">
        <f t="shared" si="13"/>
        <v>101.49557522123899</v>
      </c>
      <c r="AL31" s="21">
        <f t="shared" si="14"/>
        <v>4358.22</v>
      </c>
      <c r="AM31" s="18" t="s">
        <v>52</v>
      </c>
      <c r="AN31" s="12">
        <v>111.13</v>
      </c>
      <c r="AO31" s="18">
        <f t="shared" si="15"/>
        <v>98.345132743362797</v>
      </c>
      <c r="AP31" s="18">
        <f t="shared" si="16"/>
        <v>4222.9399999999996</v>
      </c>
      <c r="AQ31" s="18"/>
      <c r="AR31" s="39">
        <v>132.91</v>
      </c>
      <c r="AS31" s="15">
        <f t="shared" si="21"/>
        <v>117.619469026549</v>
      </c>
      <c r="AT31" s="12">
        <f t="shared" si="22"/>
        <v>5050.58</v>
      </c>
      <c r="AU31" s="12"/>
      <c r="AV31" s="37" t="s">
        <v>55</v>
      </c>
    </row>
    <row r="32" spans="1:48" ht="38.5" customHeight="1">
      <c r="A32" s="9">
        <v>25</v>
      </c>
      <c r="B32" s="10" t="s">
        <v>38</v>
      </c>
      <c r="C32" s="10" t="s">
        <v>79</v>
      </c>
      <c r="D32" s="11" t="s">
        <v>40</v>
      </c>
      <c r="E32" s="11" t="s">
        <v>41</v>
      </c>
      <c r="F32" s="12">
        <v>205</v>
      </c>
      <c r="G32" s="13" t="s">
        <v>41</v>
      </c>
      <c r="H32" s="14"/>
      <c r="I32" s="15">
        <v>70.857041592920197</v>
      </c>
      <c r="J32" s="16">
        <f t="shared" si="6"/>
        <v>14525.693526548601</v>
      </c>
      <c r="K32" s="25"/>
      <c r="L32" s="38">
        <v>73.09</v>
      </c>
      <c r="M32" s="16">
        <f t="shared" si="7"/>
        <v>64.681415929203595</v>
      </c>
      <c r="N32" s="16">
        <f t="shared" si="8"/>
        <v>14983.45</v>
      </c>
      <c r="O32" s="25"/>
      <c r="P32" s="17" t="s">
        <v>44</v>
      </c>
      <c r="Q32" s="12">
        <v>75.42</v>
      </c>
      <c r="R32" s="15">
        <f t="shared" si="17"/>
        <v>66.743362831858406</v>
      </c>
      <c r="S32" s="15">
        <f t="shared" si="18"/>
        <v>15461.1</v>
      </c>
      <c r="T32" s="15"/>
      <c r="U32" s="20" t="s">
        <v>46</v>
      </c>
      <c r="V32" s="12">
        <v>73.69</v>
      </c>
      <c r="W32" s="19">
        <f t="shared" si="19"/>
        <v>65.212389380530993</v>
      </c>
      <c r="X32" s="20">
        <f t="shared" si="20"/>
        <v>15106.45</v>
      </c>
      <c r="Y32" s="20"/>
      <c r="Z32" s="18" t="s">
        <v>48</v>
      </c>
      <c r="AA32" s="12">
        <v>81.06</v>
      </c>
      <c r="AB32" s="21">
        <f t="shared" si="9"/>
        <v>71.734513274336294</v>
      </c>
      <c r="AC32" s="21">
        <f t="shared" si="10"/>
        <v>16617.3</v>
      </c>
      <c r="AD32" s="21"/>
      <c r="AE32" s="18" t="s">
        <v>50</v>
      </c>
      <c r="AF32" s="12">
        <v>80.36</v>
      </c>
      <c r="AG32" s="21">
        <f t="shared" si="11"/>
        <v>71.115044247787594</v>
      </c>
      <c r="AH32" s="21">
        <f t="shared" si="12"/>
        <v>16473.8</v>
      </c>
      <c r="AI32" s="18" t="s">
        <v>51</v>
      </c>
      <c r="AJ32" s="12">
        <v>75.05</v>
      </c>
      <c r="AK32" s="21">
        <f t="shared" si="13"/>
        <v>66.415929203539804</v>
      </c>
      <c r="AL32" s="21">
        <f t="shared" si="14"/>
        <v>15385.25</v>
      </c>
      <c r="AM32" s="18" t="s">
        <v>52</v>
      </c>
      <c r="AN32" s="12">
        <v>77.989999999999995</v>
      </c>
      <c r="AO32" s="18">
        <f t="shared" si="15"/>
        <v>69.017699115044294</v>
      </c>
      <c r="AP32" s="18">
        <f t="shared" si="16"/>
        <v>15987.95</v>
      </c>
      <c r="AQ32" s="18"/>
      <c r="AR32" s="39">
        <v>86.5</v>
      </c>
      <c r="AS32" s="15">
        <f t="shared" si="21"/>
        <v>76.548672566371707</v>
      </c>
      <c r="AT32" s="12">
        <f t="shared" si="22"/>
        <v>17732.5</v>
      </c>
      <c r="AU32" s="12"/>
      <c r="AV32" s="37" t="s">
        <v>55</v>
      </c>
    </row>
    <row r="33" spans="1:48" ht="38.5" customHeight="1">
      <c r="A33" s="9">
        <v>26</v>
      </c>
      <c r="B33" s="10" t="s">
        <v>38</v>
      </c>
      <c r="C33" s="10" t="s">
        <v>80</v>
      </c>
      <c r="D33" s="11" t="s">
        <v>40</v>
      </c>
      <c r="E33" s="11" t="s">
        <v>41</v>
      </c>
      <c r="F33" s="12">
        <v>1053</v>
      </c>
      <c r="G33" s="13" t="s">
        <v>41</v>
      </c>
      <c r="H33" s="14"/>
      <c r="I33" s="15">
        <v>17.711824778761098</v>
      </c>
      <c r="J33" s="16">
        <f t="shared" si="6"/>
        <v>18650.5514920354</v>
      </c>
      <c r="K33" s="25"/>
      <c r="L33" s="38">
        <v>20.77</v>
      </c>
      <c r="M33" s="16">
        <f t="shared" si="7"/>
        <v>18.3805309734513</v>
      </c>
      <c r="N33" s="16">
        <f t="shared" si="8"/>
        <v>21870.81</v>
      </c>
      <c r="O33" s="25"/>
      <c r="P33" s="17" t="s">
        <v>44</v>
      </c>
      <c r="Q33" s="12">
        <v>20.96</v>
      </c>
      <c r="R33" s="15">
        <f t="shared" si="17"/>
        <v>18.5486725663717</v>
      </c>
      <c r="S33" s="15">
        <f t="shared" si="18"/>
        <v>22070.880000000001</v>
      </c>
      <c r="T33" s="15"/>
      <c r="U33" s="20" t="s">
        <v>46</v>
      </c>
      <c r="V33" s="12">
        <v>21.25</v>
      </c>
      <c r="W33" s="19">
        <f t="shared" si="19"/>
        <v>18.805309734513301</v>
      </c>
      <c r="X33" s="20">
        <f t="shared" si="20"/>
        <v>22376.25</v>
      </c>
      <c r="Y33" s="20"/>
      <c r="Z33" s="18" t="s">
        <v>48</v>
      </c>
      <c r="AA33" s="12">
        <v>21.17</v>
      </c>
      <c r="AB33" s="21">
        <f t="shared" si="9"/>
        <v>18.734513274336301</v>
      </c>
      <c r="AC33" s="21">
        <f t="shared" si="10"/>
        <v>22292.01</v>
      </c>
      <c r="AD33" s="21"/>
      <c r="AE33" s="18" t="s">
        <v>50</v>
      </c>
      <c r="AF33" s="12">
        <v>22.38</v>
      </c>
      <c r="AG33" s="21">
        <f t="shared" si="11"/>
        <v>19.805309734513301</v>
      </c>
      <c r="AH33" s="21">
        <f t="shared" si="12"/>
        <v>23566.14</v>
      </c>
      <c r="AI33" s="18" t="s">
        <v>51</v>
      </c>
      <c r="AJ33" s="12">
        <v>24.16</v>
      </c>
      <c r="AK33" s="21">
        <f t="shared" si="13"/>
        <v>21.3805309734513</v>
      </c>
      <c r="AL33" s="21">
        <f t="shared" si="14"/>
        <v>25440.48</v>
      </c>
      <c r="AM33" s="18" t="s">
        <v>52</v>
      </c>
      <c r="AN33" s="12">
        <v>22.33</v>
      </c>
      <c r="AO33" s="18">
        <f t="shared" si="15"/>
        <v>19.7610619469027</v>
      </c>
      <c r="AP33" s="18">
        <f t="shared" si="16"/>
        <v>23513.49</v>
      </c>
      <c r="AQ33" s="18"/>
      <c r="AR33" s="39">
        <v>23.11</v>
      </c>
      <c r="AS33" s="15">
        <f t="shared" si="21"/>
        <v>20.4513274336283</v>
      </c>
      <c r="AT33" s="12">
        <f t="shared" si="22"/>
        <v>24334.83</v>
      </c>
      <c r="AU33" s="12"/>
      <c r="AV33" s="37" t="s">
        <v>55</v>
      </c>
    </row>
    <row r="34" spans="1:48" ht="38.5" customHeight="1">
      <c r="A34" s="9">
        <v>27</v>
      </c>
      <c r="B34" s="10" t="s">
        <v>38</v>
      </c>
      <c r="C34" s="10" t="s">
        <v>81</v>
      </c>
      <c r="D34" s="11" t="s">
        <v>40</v>
      </c>
      <c r="E34" s="11" t="s">
        <v>41</v>
      </c>
      <c r="F34" s="12">
        <v>567</v>
      </c>
      <c r="G34" s="13" t="s">
        <v>41</v>
      </c>
      <c r="H34" s="14"/>
      <c r="I34" s="15">
        <v>11.973505309734501</v>
      </c>
      <c r="J34" s="16">
        <f t="shared" si="6"/>
        <v>6788.9775106194602</v>
      </c>
      <c r="K34" s="25"/>
      <c r="L34" s="38">
        <v>14.07</v>
      </c>
      <c r="M34" s="16">
        <f t="shared" si="7"/>
        <v>12.4513274336283</v>
      </c>
      <c r="N34" s="16">
        <f t="shared" si="8"/>
        <v>7977.69</v>
      </c>
      <c r="O34" s="25"/>
      <c r="P34" s="17" t="s">
        <v>44</v>
      </c>
      <c r="Q34" s="12">
        <v>13.95</v>
      </c>
      <c r="R34" s="15">
        <f t="shared" si="17"/>
        <v>12.3451327433628</v>
      </c>
      <c r="S34" s="15">
        <f t="shared" si="18"/>
        <v>7909.65</v>
      </c>
      <c r="T34" s="15"/>
      <c r="U34" s="20" t="s">
        <v>46</v>
      </c>
      <c r="V34" s="12">
        <v>13.93</v>
      </c>
      <c r="W34" s="19">
        <f t="shared" si="19"/>
        <v>12.3274336283186</v>
      </c>
      <c r="X34" s="20">
        <f t="shared" si="20"/>
        <v>7898.31</v>
      </c>
      <c r="Y34" s="20"/>
      <c r="Z34" s="18" t="s">
        <v>48</v>
      </c>
      <c r="AA34" s="12">
        <v>14.02</v>
      </c>
      <c r="AB34" s="21">
        <f t="shared" si="9"/>
        <v>12.407079646017699</v>
      </c>
      <c r="AC34" s="21">
        <f t="shared" si="10"/>
        <v>7949.34</v>
      </c>
      <c r="AD34" s="21"/>
      <c r="AE34" s="18" t="s">
        <v>50</v>
      </c>
      <c r="AF34" s="12">
        <v>14.86</v>
      </c>
      <c r="AG34" s="21">
        <f t="shared" si="11"/>
        <v>13.1504424778761</v>
      </c>
      <c r="AH34" s="21">
        <f t="shared" si="12"/>
        <v>8425.6200000000008</v>
      </c>
      <c r="AI34" s="18" t="s">
        <v>51</v>
      </c>
      <c r="AJ34" s="12">
        <v>16.71</v>
      </c>
      <c r="AK34" s="21">
        <f t="shared" si="13"/>
        <v>14.787610619469</v>
      </c>
      <c r="AL34" s="21">
        <f t="shared" si="14"/>
        <v>9474.57</v>
      </c>
      <c r="AM34" s="18" t="s">
        <v>52</v>
      </c>
      <c r="AN34" s="12">
        <v>14.91</v>
      </c>
      <c r="AO34" s="18">
        <f t="shared" si="15"/>
        <v>13.194690265486701</v>
      </c>
      <c r="AP34" s="18">
        <f t="shared" si="16"/>
        <v>8453.9699999999993</v>
      </c>
      <c r="AQ34" s="18"/>
      <c r="AR34" s="39">
        <v>15.56</v>
      </c>
      <c r="AS34" s="15">
        <f t="shared" si="21"/>
        <v>13.769911504424799</v>
      </c>
      <c r="AT34" s="12">
        <f t="shared" si="22"/>
        <v>8822.52</v>
      </c>
      <c r="AU34" s="12"/>
      <c r="AV34" s="37" t="s">
        <v>55</v>
      </c>
    </row>
    <row r="35" spans="1:48" ht="38.5" customHeight="1">
      <c r="A35" s="9">
        <v>28</v>
      </c>
      <c r="B35" s="10" t="s">
        <v>38</v>
      </c>
      <c r="C35" s="10" t="s">
        <v>82</v>
      </c>
      <c r="D35" s="11" t="s">
        <v>40</v>
      </c>
      <c r="E35" s="11" t="s">
        <v>41</v>
      </c>
      <c r="F35" s="12">
        <v>55</v>
      </c>
      <c r="G35" s="13" t="s">
        <v>41</v>
      </c>
      <c r="H35" s="14"/>
      <c r="I35" s="15">
        <v>25.330442477876002</v>
      </c>
      <c r="J35" s="16">
        <f t="shared" si="6"/>
        <v>1393.1743362831801</v>
      </c>
      <c r="K35" s="25"/>
      <c r="L35" s="38">
        <v>20.58</v>
      </c>
      <c r="M35" s="16">
        <f t="shared" si="7"/>
        <v>18.212389380531</v>
      </c>
      <c r="N35" s="16">
        <f t="shared" si="8"/>
        <v>1131.9000000000001</v>
      </c>
      <c r="O35" s="25"/>
      <c r="P35" s="17" t="s">
        <v>44</v>
      </c>
      <c r="Q35" s="12">
        <v>26.12</v>
      </c>
      <c r="R35" s="15">
        <f t="shared" si="17"/>
        <v>23.115044247787601</v>
      </c>
      <c r="S35" s="15">
        <f t="shared" si="18"/>
        <v>1436.6</v>
      </c>
      <c r="T35" s="15"/>
      <c r="U35" s="20" t="s">
        <v>46</v>
      </c>
      <c r="V35" s="12">
        <v>32.72</v>
      </c>
      <c r="W35" s="19">
        <f t="shared" si="19"/>
        <v>28.955752212389399</v>
      </c>
      <c r="X35" s="20">
        <f t="shared" si="20"/>
        <v>1799.6</v>
      </c>
      <c r="Y35" s="20"/>
      <c r="Z35" s="18" t="s">
        <v>48</v>
      </c>
      <c r="AA35" s="12">
        <v>30.2</v>
      </c>
      <c r="AB35" s="21">
        <f t="shared" si="9"/>
        <v>26.7256637168142</v>
      </c>
      <c r="AC35" s="21">
        <f t="shared" si="10"/>
        <v>1661</v>
      </c>
      <c r="AD35" s="21"/>
      <c r="AE35" s="18" t="s">
        <v>50</v>
      </c>
      <c r="AF35" s="12">
        <v>34.200000000000003</v>
      </c>
      <c r="AG35" s="21">
        <f t="shared" si="11"/>
        <v>30.265486725663699</v>
      </c>
      <c r="AH35" s="21">
        <f t="shared" si="12"/>
        <v>1881</v>
      </c>
      <c r="AI35" s="18" t="s">
        <v>51</v>
      </c>
      <c r="AJ35" s="12">
        <v>23.36</v>
      </c>
      <c r="AK35" s="21">
        <f t="shared" si="13"/>
        <v>20.672566371681398</v>
      </c>
      <c r="AL35" s="21">
        <f t="shared" si="14"/>
        <v>1284.8</v>
      </c>
      <c r="AM35" s="18" t="s">
        <v>52</v>
      </c>
      <c r="AN35" s="12">
        <v>25.04</v>
      </c>
      <c r="AO35" s="18">
        <f t="shared" si="15"/>
        <v>22.159292035398199</v>
      </c>
      <c r="AP35" s="18">
        <f t="shared" si="16"/>
        <v>1377.2</v>
      </c>
      <c r="AQ35" s="18"/>
      <c r="AR35" s="40">
        <v>30.67</v>
      </c>
      <c r="AS35" s="15">
        <f t="shared" si="21"/>
        <v>27.141592920354</v>
      </c>
      <c r="AT35" s="12">
        <f t="shared" si="22"/>
        <v>1686.85</v>
      </c>
      <c r="AU35" s="41" t="s">
        <v>83</v>
      </c>
      <c r="AV35" s="37" t="s">
        <v>55</v>
      </c>
    </row>
    <row r="36" spans="1:48" ht="38.5" customHeight="1">
      <c r="A36" s="9">
        <v>29</v>
      </c>
      <c r="B36" s="10" t="s">
        <v>38</v>
      </c>
      <c r="C36" s="10" t="s">
        <v>84</v>
      </c>
      <c r="D36" s="11" t="s">
        <v>40</v>
      </c>
      <c r="E36" s="11" t="s">
        <v>41</v>
      </c>
      <c r="F36" s="12">
        <v>170</v>
      </c>
      <c r="G36" s="13" t="s">
        <v>41</v>
      </c>
      <c r="H36" s="14"/>
      <c r="I36" s="15">
        <v>45.848100884955798</v>
      </c>
      <c r="J36" s="16">
        <f t="shared" si="6"/>
        <v>7794.1771504424896</v>
      </c>
      <c r="K36" s="25"/>
      <c r="L36" s="38">
        <v>50.13</v>
      </c>
      <c r="M36" s="16">
        <f t="shared" si="7"/>
        <v>44.362831858407098</v>
      </c>
      <c r="N36" s="16">
        <f t="shared" si="8"/>
        <v>8522.1</v>
      </c>
      <c r="O36" s="25"/>
      <c r="P36" s="17" t="s">
        <v>44</v>
      </c>
      <c r="Q36" s="12">
        <v>51.69</v>
      </c>
      <c r="R36" s="15">
        <f t="shared" si="17"/>
        <v>45.743362831858398</v>
      </c>
      <c r="S36" s="15">
        <f t="shared" si="18"/>
        <v>8787.2999999999993</v>
      </c>
      <c r="T36" s="15"/>
      <c r="U36" s="20" t="s">
        <v>46</v>
      </c>
      <c r="V36" s="12">
        <v>49.18</v>
      </c>
      <c r="W36" s="19">
        <f t="shared" si="19"/>
        <v>43.522123893805301</v>
      </c>
      <c r="X36" s="20">
        <f t="shared" si="20"/>
        <v>8360.6</v>
      </c>
      <c r="Y36" s="20"/>
      <c r="Z36" s="18" t="s">
        <v>48</v>
      </c>
      <c r="AA36" s="12">
        <v>55.03</v>
      </c>
      <c r="AB36" s="21">
        <f t="shared" si="9"/>
        <v>48.699115044247797</v>
      </c>
      <c r="AC36" s="21">
        <f t="shared" si="10"/>
        <v>9355.1</v>
      </c>
      <c r="AD36" s="21"/>
      <c r="AE36" s="18" t="s">
        <v>50</v>
      </c>
      <c r="AF36" s="12">
        <v>56.1</v>
      </c>
      <c r="AG36" s="21">
        <f t="shared" si="11"/>
        <v>49.646017699114999</v>
      </c>
      <c r="AH36" s="21">
        <f t="shared" si="12"/>
        <v>9537</v>
      </c>
      <c r="AI36" s="18" t="s">
        <v>51</v>
      </c>
      <c r="AJ36" s="12">
        <v>52.37</v>
      </c>
      <c r="AK36" s="21">
        <f t="shared" si="13"/>
        <v>46.345132743362797</v>
      </c>
      <c r="AL36" s="21">
        <f t="shared" si="14"/>
        <v>8902.9</v>
      </c>
      <c r="AM36" s="18" t="s">
        <v>52</v>
      </c>
      <c r="AN36" s="12">
        <v>55.75</v>
      </c>
      <c r="AO36" s="18">
        <f t="shared" si="15"/>
        <v>49.336283185840699</v>
      </c>
      <c r="AP36" s="18">
        <f t="shared" si="16"/>
        <v>9477.5</v>
      </c>
      <c r="AQ36" s="18"/>
      <c r="AR36" s="39">
        <v>60.75</v>
      </c>
      <c r="AS36" s="15">
        <f t="shared" si="21"/>
        <v>53.7610619469027</v>
      </c>
      <c r="AT36" s="12">
        <f t="shared" si="22"/>
        <v>10327.5</v>
      </c>
      <c r="AU36" s="38"/>
      <c r="AV36" s="37" t="s">
        <v>55</v>
      </c>
    </row>
    <row r="37" spans="1:48" ht="38.5" customHeight="1">
      <c r="A37" s="9">
        <v>30</v>
      </c>
      <c r="B37" s="10" t="s">
        <v>38</v>
      </c>
      <c r="C37" s="10" t="s">
        <v>85</v>
      </c>
      <c r="D37" s="11" t="s">
        <v>40</v>
      </c>
      <c r="E37" s="11" t="s">
        <v>41</v>
      </c>
      <c r="F37" s="12">
        <v>205</v>
      </c>
      <c r="G37" s="13" t="s">
        <v>41</v>
      </c>
      <c r="H37" s="14"/>
      <c r="I37" s="15">
        <v>15.227492920354001</v>
      </c>
      <c r="J37" s="16">
        <f t="shared" si="6"/>
        <v>3121.6360486725698</v>
      </c>
      <c r="K37" s="25"/>
      <c r="L37" s="38">
        <v>14.9</v>
      </c>
      <c r="M37" s="16">
        <f t="shared" si="7"/>
        <v>13.1858407079646</v>
      </c>
      <c r="N37" s="16">
        <f t="shared" si="8"/>
        <v>3054.5</v>
      </c>
      <c r="O37" s="25"/>
      <c r="P37" s="17" t="s">
        <v>44</v>
      </c>
      <c r="Q37" s="12">
        <v>14.78</v>
      </c>
      <c r="R37" s="15">
        <f t="shared" si="17"/>
        <v>13.079646017699099</v>
      </c>
      <c r="S37" s="15">
        <f t="shared" si="18"/>
        <v>3029.9</v>
      </c>
      <c r="T37" s="15"/>
      <c r="U37" s="20" t="s">
        <v>46</v>
      </c>
      <c r="V37" s="12">
        <v>14.84</v>
      </c>
      <c r="W37" s="19">
        <f t="shared" si="19"/>
        <v>13.132743362831899</v>
      </c>
      <c r="X37" s="20">
        <f t="shared" si="20"/>
        <v>3042.2</v>
      </c>
      <c r="Y37" s="20"/>
      <c r="Z37" s="18" t="s">
        <v>48</v>
      </c>
      <c r="AA37" s="12">
        <v>15.71</v>
      </c>
      <c r="AB37" s="21">
        <f t="shared" si="9"/>
        <v>13.902654867256601</v>
      </c>
      <c r="AC37" s="21">
        <f t="shared" si="10"/>
        <v>3220.55</v>
      </c>
      <c r="AD37" s="21"/>
      <c r="AE37" s="18" t="s">
        <v>50</v>
      </c>
      <c r="AF37" s="12">
        <v>16.12</v>
      </c>
      <c r="AG37" s="21">
        <f t="shared" si="11"/>
        <v>14.265486725663701</v>
      </c>
      <c r="AH37" s="21">
        <f t="shared" si="12"/>
        <v>3304.6</v>
      </c>
      <c r="AI37" s="18" t="s">
        <v>51</v>
      </c>
      <c r="AJ37" s="12">
        <v>19.48</v>
      </c>
      <c r="AK37" s="21">
        <f t="shared" si="13"/>
        <v>17.2389380530973</v>
      </c>
      <c r="AL37" s="21">
        <f t="shared" si="14"/>
        <v>3993.4</v>
      </c>
      <c r="AM37" s="18" t="s">
        <v>52</v>
      </c>
      <c r="AN37" s="12">
        <v>16.18</v>
      </c>
      <c r="AO37" s="18">
        <f t="shared" si="15"/>
        <v>14.318584070796501</v>
      </c>
      <c r="AP37" s="18">
        <f t="shared" si="16"/>
        <v>3316.9</v>
      </c>
      <c r="AQ37" s="18"/>
      <c r="AR37" s="39">
        <v>17.100000000000001</v>
      </c>
      <c r="AS37" s="15">
        <f t="shared" si="21"/>
        <v>15.132743362831899</v>
      </c>
      <c r="AT37" s="12">
        <f t="shared" si="22"/>
        <v>3505.5</v>
      </c>
      <c r="AU37" s="38"/>
      <c r="AV37" s="37" t="s">
        <v>55</v>
      </c>
    </row>
    <row r="38" spans="1:48" ht="38.5" customHeight="1">
      <c r="A38" s="9">
        <v>31</v>
      </c>
      <c r="B38" s="10" t="s">
        <v>38</v>
      </c>
      <c r="C38" s="10" t="s">
        <v>86</v>
      </c>
      <c r="D38" s="11" t="s">
        <v>40</v>
      </c>
      <c r="E38" s="11" t="s">
        <v>41</v>
      </c>
      <c r="F38" s="12">
        <v>441</v>
      </c>
      <c r="G38" s="13" t="s">
        <v>41</v>
      </c>
      <c r="H38" s="14"/>
      <c r="I38" s="15">
        <v>10.872605309734499</v>
      </c>
      <c r="J38" s="16">
        <f t="shared" si="6"/>
        <v>4794.8189415929101</v>
      </c>
      <c r="K38" s="25"/>
      <c r="L38" s="38">
        <v>9.5299999999999994</v>
      </c>
      <c r="M38" s="16">
        <f t="shared" si="7"/>
        <v>8.4336283185840699</v>
      </c>
      <c r="N38" s="16">
        <f t="shared" si="8"/>
        <v>4202.7299999999996</v>
      </c>
      <c r="O38" s="25"/>
      <c r="P38" s="17" t="s">
        <v>44</v>
      </c>
      <c r="Q38" s="12">
        <v>9.73</v>
      </c>
      <c r="R38" s="15">
        <f t="shared" si="17"/>
        <v>8.6106194690265507</v>
      </c>
      <c r="S38" s="15">
        <f t="shared" si="18"/>
        <v>4290.93</v>
      </c>
      <c r="T38" s="15"/>
      <c r="U38" s="20" t="s">
        <v>46</v>
      </c>
      <c r="V38" s="12">
        <v>9.58</v>
      </c>
      <c r="W38" s="19">
        <f t="shared" si="19"/>
        <v>8.4778761061946906</v>
      </c>
      <c r="X38" s="20">
        <f t="shared" si="20"/>
        <v>4224.78</v>
      </c>
      <c r="Y38" s="20"/>
      <c r="Z38" s="18" t="s">
        <v>48</v>
      </c>
      <c r="AA38" s="12">
        <v>10.18</v>
      </c>
      <c r="AB38" s="21">
        <f t="shared" si="9"/>
        <v>9.0088495575221206</v>
      </c>
      <c r="AC38" s="21">
        <f t="shared" si="10"/>
        <v>4489.38</v>
      </c>
      <c r="AD38" s="21"/>
      <c r="AE38" s="18" t="s">
        <v>50</v>
      </c>
      <c r="AF38" s="12">
        <v>10.44</v>
      </c>
      <c r="AG38" s="21">
        <f t="shared" si="11"/>
        <v>9.2389380530973497</v>
      </c>
      <c r="AH38" s="21">
        <f t="shared" si="12"/>
        <v>4604.04</v>
      </c>
      <c r="AI38" s="18" t="s">
        <v>51</v>
      </c>
      <c r="AJ38" s="12">
        <v>13.14</v>
      </c>
      <c r="AK38" s="21">
        <f t="shared" si="13"/>
        <v>11.628318584070801</v>
      </c>
      <c r="AL38" s="21">
        <f t="shared" si="14"/>
        <v>5794.74</v>
      </c>
      <c r="AM38" s="18" t="s">
        <v>52</v>
      </c>
      <c r="AN38" s="12">
        <v>10.56</v>
      </c>
      <c r="AO38" s="18">
        <f t="shared" si="15"/>
        <v>9.3451327433628304</v>
      </c>
      <c r="AP38" s="18">
        <f t="shared" si="16"/>
        <v>4656.96</v>
      </c>
      <c r="AQ38" s="18"/>
      <c r="AR38" s="39">
        <v>10.97</v>
      </c>
      <c r="AS38" s="15">
        <f t="shared" si="21"/>
        <v>9.7079646017699108</v>
      </c>
      <c r="AT38" s="12">
        <f t="shared" si="22"/>
        <v>4837.7700000000004</v>
      </c>
      <c r="AU38" s="38"/>
      <c r="AV38" s="37" t="s">
        <v>55</v>
      </c>
    </row>
    <row r="39" spans="1:48" ht="38.5" customHeight="1">
      <c r="A39" s="9">
        <v>32</v>
      </c>
      <c r="B39" s="10" t="s">
        <v>38</v>
      </c>
      <c r="C39" s="10" t="s">
        <v>87</v>
      </c>
      <c r="D39" s="11" t="s">
        <v>40</v>
      </c>
      <c r="E39" s="11" t="s">
        <v>41</v>
      </c>
      <c r="F39" s="12">
        <v>185</v>
      </c>
      <c r="G39" s="13" t="s">
        <v>41</v>
      </c>
      <c r="H39" s="14"/>
      <c r="I39" s="15">
        <v>130.169246902655</v>
      </c>
      <c r="J39" s="16">
        <f t="shared" si="6"/>
        <v>24081.310676991201</v>
      </c>
      <c r="K39" s="25"/>
      <c r="L39" s="38">
        <v>140.51</v>
      </c>
      <c r="M39" s="16">
        <f t="shared" si="7"/>
        <v>124.345132743363</v>
      </c>
      <c r="N39" s="16">
        <f t="shared" si="8"/>
        <v>25994.35</v>
      </c>
      <c r="O39" s="25"/>
      <c r="P39" s="17" t="s">
        <v>44</v>
      </c>
      <c r="Q39" s="12">
        <v>139.69999999999999</v>
      </c>
      <c r="R39" s="15">
        <f t="shared" si="17"/>
        <v>123.628318584071</v>
      </c>
      <c r="S39" s="15">
        <f t="shared" si="18"/>
        <v>25844.5</v>
      </c>
      <c r="T39" s="15"/>
      <c r="U39" s="20" t="s">
        <v>46</v>
      </c>
      <c r="V39" s="12">
        <v>139.88999999999999</v>
      </c>
      <c r="W39" s="19">
        <f t="shared" si="19"/>
        <v>123.796460176991</v>
      </c>
      <c r="X39" s="20">
        <f t="shared" si="20"/>
        <v>25879.65</v>
      </c>
      <c r="Y39" s="20"/>
      <c r="Z39" s="18" t="s">
        <v>48</v>
      </c>
      <c r="AA39" s="12">
        <v>149.91999999999999</v>
      </c>
      <c r="AB39" s="21">
        <f t="shared" si="9"/>
        <v>132.672566371681</v>
      </c>
      <c r="AC39" s="21">
        <f t="shared" si="10"/>
        <v>27735.200000000001</v>
      </c>
      <c r="AD39" s="21"/>
      <c r="AE39" s="18" t="s">
        <v>50</v>
      </c>
      <c r="AF39" s="12">
        <v>152.63</v>
      </c>
      <c r="AG39" s="21">
        <f t="shared" si="11"/>
        <v>135.07079646017701</v>
      </c>
      <c r="AH39" s="21">
        <f t="shared" si="12"/>
        <v>28236.55</v>
      </c>
      <c r="AI39" s="18" t="s">
        <v>51</v>
      </c>
      <c r="AJ39" s="12">
        <v>140.87</v>
      </c>
      <c r="AK39" s="21">
        <f t="shared" si="13"/>
        <v>124.663716814159</v>
      </c>
      <c r="AL39" s="21">
        <f t="shared" si="14"/>
        <v>26060.95</v>
      </c>
      <c r="AM39" s="18" t="s">
        <v>52</v>
      </c>
      <c r="AN39" s="12">
        <v>147.30000000000001</v>
      </c>
      <c r="AO39" s="18">
        <f t="shared" si="15"/>
        <v>130.35398230088501</v>
      </c>
      <c r="AP39" s="18">
        <f t="shared" si="16"/>
        <v>27250.5</v>
      </c>
      <c r="AQ39" s="18"/>
      <c r="AR39" s="39">
        <v>164.49</v>
      </c>
      <c r="AS39" s="15">
        <f t="shared" si="21"/>
        <v>145.566371681416</v>
      </c>
      <c r="AT39" s="12">
        <f t="shared" si="22"/>
        <v>30430.65</v>
      </c>
      <c r="AU39" s="38"/>
      <c r="AV39" s="37" t="s">
        <v>55</v>
      </c>
    </row>
    <row r="40" spans="1:48" ht="38.5" customHeight="1">
      <c r="A40" s="9">
        <v>33</v>
      </c>
      <c r="B40" s="10" t="s">
        <v>38</v>
      </c>
      <c r="C40" s="10" t="s">
        <v>88</v>
      </c>
      <c r="D40" s="11" t="s">
        <v>40</v>
      </c>
      <c r="E40" s="11" t="s">
        <v>41</v>
      </c>
      <c r="F40" s="12">
        <v>78</v>
      </c>
      <c r="G40" s="13" t="s">
        <v>41</v>
      </c>
      <c r="H40" s="14"/>
      <c r="I40" s="15">
        <v>9.5768557522123992</v>
      </c>
      <c r="J40" s="16">
        <f t="shared" si="6"/>
        <v>746.99474867256697</v>
      </c>
      <c r="K40" s="25"/>
      <c r="L40" s="38">
        <v>11.61</v>
      </c>
      <c r="M40" s="16">
        <f t="shared" si="7"/>
        <v>10.2743362831858</v>
      </c>
      <c r="N40" s="16">
        <f t="shared" si="8"/>
        <v>905.58</v>
      </c>
      <c r="O40" s="25"/>
      <c r="P40" s="17" t="s">
        <v>44</v>
      </c>
      <c r="Q40" s="12">
        <v>11.54</v>
      </c>
      <c r="R40" s="15">
        <f t="shared" si="17"/>
        <v>10.212389380531</v>
      </c>
      <c r="S40" s="15">
        <f t="shared" si="18"/>
        <v>900.12</v>
      </c>
      <c r="T40" s="15"/>
      <c r="U40" s="20" t="s">
        <v>46</v>
      </c>
      <c r="V40" s="12">
        <v>11.42</v>
      </c>
      <c r="W40" s="19">
        <f t="shared" si="19"/>
        <v>10.1061946902655</v>
      </c>
      <c r="X40" s="20">
        <f t="shared" si="20"/>
        <v>890.76</v>
      </c>
      <c r="Y40" s="20"/>
      <c r="Z40" s="18" t="s">
        <v>48</v>
      </c>
      <c r="AA40" s="12">
        <v>11.5</v>
      </c>
      <c r="AB40" s="21">
        <f t="shared" si="9"/>
        <v>10.1769911504425</v>
      </c>
      <c r="AC40" s="21">
        <f t="shared" si="10"/>
        <v>897</v>
      </c>
      <c r="AD40" s="21"/>
      <c r="AE40" s="18" t="s">
        <v>50</v>
      </c>
      <c r="AF40" s="12">
        <v>12.14</v>
      </c>
      <c r="AG40" s="21">
        <f t="shared" si="11"/>
        <v>10.7433628318584</v>
      </c>
      <c r="AH40" s="21">
        <f t="shared" si="12"/>
        <v>946.92</v>
      </c>
      <c r="AI40" s="18" t="s">
        <v>51</v>
      </c>
      <c r="AJ40" s="12">
        <v>14.86</v>
      </c>
      <c r="AK40" s="21">
        <f t="shared" si="13"/>
        <v>13.1504424778761</v>
      </c>
      <c r="AL40" s="21">
        <f t="shared" si="14"/>
        <v>1159.08</v>
      </c>
      <c r="AM40" s="18" t="s">
        <v>52</v>
      </c>
      <c r="AN40" s="12">
        <v>12.28</v>
      </c>
      <c r="AO40" s="18">
        <f t="shared" si="15"/>
        <v>10.867256637168101</v>
      </c>
      <c r="AP40" s="18">
        <f t="shared" si="16"/>
        <v>957.84</v>
      </c>
      <c r="AQ40" s="18"/>
      <c r="AR40" s="39">
        <v>12.69</v>
      </c>
      <c r="AS40" s="15">
        <f t="shared" si="21"/>
        <v>11.230088495575201</v>
      </c>
      <c r="AT40" s="12">
        <f t="shared" si="22"/>
        <v>989.82</v>
      </c>
      <c r="AU40" s="38"/>
      <c r="AV40" s="37" t="s">
        <v>55</v>
      </c>
    </row>
    <row r="41" spans="1:48" ht="38.5" customHeight="1">
      <c r="A41" s="9">
        <v>34</v>
      </c>
      <c r="B41" s="10" t="s">
        <v>38</v>
      </c>
      <c r="C41" s="10" t="s">
        <v>89</v>
      </c>
      <c r="D41" s="11" t="s">
        <v>40</v>
      </c>
      <c r="E41" s="11" t="s">
        <v>41</v>
      </c>
      <c r="F41" s="12">
        <v>801</v>
      </c>
      <c r="G41" s="13" t="s">
        <v>41</v>
      </c>
      <c r="H41" s="14"/>
      <c r="I41" s="15">
        <v>13.080385840708001</v>
      </c>
      <c r="J41" s="16">
        <f t="shared" ref="J41:J72" si="23">I41*F41</f>
        <v>10477.3890584071</v>
      </c>
      <c r="K41" s="25"/>
      <c r="L41" s="38">
        <v>11.06</v>
      </c>
      <c r="M41" s="16">
        <f t="shared" ref="M41:M72" si="24">L41/1.13</f>
        <v>9.7876106194690298</v>
      </c>
      <c r="N41" s="16">
        <f t="shared" ref="N41:N72" si="25">L41*F41</f>
        <v>8859.06</v>
      </c>
      <c r="O41" s="25"/>
      <c r="P41" s="17" t="s">
        <v>44</v>
      </c>
      <c r="Q41" s="12">
        <v>12.05</v>
      </c>
      <c r="R41" s="15">
        <f t="shared" si="17"/>
        <v>10.663716814159301</v>
      </c>
      <c r="S41" s="15">
        <f t="shared" si="18"/>
        <v>9652.0499999999993</v>
      </c>
      <c r="T41" s="15"/>
      <c r="U41" s="20" t="s">
        <v>46</v>
      </c>
      <c r="V41" s="12">
        <v>11</v>
      </c>
      <c r="W41" s="19">
        <f t="shared" si="19"/>
        <v>9.7345132743362797</v>
      </c>
      <c r="X41" s="20">
        <f t="shared" si="20"/>
        <v>8811</v>
      </c>
      <c r="Y41" s="20"/>
      <c r="Z41" s="18" t="s">
        <v>48</v>
      </c>
      <c r="AA41" s="12">
        <v>12.32</v>
      </c>
      <c r="AB41" s="21">
        <f t="shared" ref="AB41:AB72" si="26">AA41/1.13</f>
        <v>10.902654867256601</v>
      </c>
      <c r="AC41" s="21">
        <f t="shared" ref="AC41:AC72" si="27">AA41*F41</f>
        <v>9868.32</v>
      </c>
      <c r="AD41" s="21"/>
      <c r="AE41" s="18" t="s">
        <v>50</v>
      </c>
      <c r="AF41" s="12">
        <v>12.73</v>
      </c>
      <c r="AG41" s="21">
        <f t="shared" ref="AG41:AG72" si="28">AF41/1.13</f>
        <v>11.265486725663701</v>
      </c>
      <c r="AH41" s="21">
        <f t="shared" ref="AH41:AH72" si="29">AF41*F41</f>
        <v>10196.73</v>
      </c>
      <c r="AI41" s="18" t="s">
        <v>51</v>
      </c>
      <c r="AJ41" s="12">
        <v>11.25</v>
      </c>
      <c r="AK41" s="21">
        <f t="shared" ref="AK41:AK72" si="30">AJ41/1.13</f>
        <v>9.9557522123893794</v>
      </c>
      <c r="AL41" s="21">
        <f t="shared" ref="AL41:AL72" si="31">AJ41*F41</f>
        <v>9011.25</v>
      </c>
      <c r="AM41" s="18" t="s">
        <v>52</v>
      </c>
      <c r="AN41" s="12">
        <v>14.15</v>
      </c>
      <c r="AO41" s="18">
        <f t="shared" ref="AO41:AO72" si="32">AN41/1.13</f>
        <v>12.522123893805301</v>
      </c>
      <c r="AP41" s="18">
        <f t="shared" ref="AP41:AP72" si="33">F41*AN41</f>
        <v>11334.15</v>
      </c>
      <c r="AQ41" s="18"/>
      <c r="AR41" s="39">
        <v>12.83</v>
      </c>
      <c r="AS41" s="15">
        <f t="shared" si="21"/>
        <v>11.353982300885001</v>
      </c>
      <c r="AT41" s="12">
        <f t="shared" si="22"/>
        <v>10276.83</v>
      </c>
      <c r="AU41" s="38"/>
      <c r="AV41" s="37" t="s">
        <v>55</v>
      </c>
    </row>
    <row r="42" spans="1:48" ht="38.5" customHeight="1">
      <c r="A42" s="9">
        <v>35</v>
      </c>
      <c r="B42" s="10" t="s">
        <v>38</v>
      </c>
      <c r="C42" s="10" t="s">
        <v>90</v>
      </c>
      <c r="D42" s="11" t="s">
        <v>40</v>
      </c>
      <c r="E42" s="11" t="s">
        <v>41</v>
      </c>
      <c r="F42" s="12">
        <v>30</v>
      </c>
      <c r="G42" s="13" t="s">
        <v>41</v>
      </c>
      <c r="H42" s="14"/>
      <c r="I42" s="15">
        <v>16.007807522123901</v>
      </c>
      <c r="J42" s="16">
        <f t="shared" si="23"/>
        <v>480.23422566371698</v>
      </c>
      <c r="K42" s="25"/>
      <c r="L42" s="38">
        <v>14.3</v>
      </c>
      <c r="M42" s="16">
        <f t="shared" si="24"/>
        <v>12.6548672566372</v>
      </c>
      <c r="N42" s="16">
        <f t="shared" si="25"/>
        <v>429</v>
      </c>
      <c r="O42" s="25"/>
      <c r="P42" s="17" t="s">
        <v>44</v>
      </c>
      <c r="Q42" s="12">
        <v>17.010000000000002</v>
      </c>
      <c r="R42" s="15">
        <f t="shared" si="17"/>
        <v>15.0530973451327</v>
      </c>
      <c r="S42" s="15">
        <f t="shared" si="18"/>
        <v>510.3</v>
      </c>
      <c r="T42" s="15"/>
      <c r="U42" s="20" t="s">
        <v>46</v>
      </c>
      <c r="V42" s="12">
        <v>14.89</v>
      </c>
      <c r="W42" s="19">
        <f t="shared" si="19"/>
        <v>13.1769911504425</v>
      </c>
      <c r="X42" s="20">
        <f t="shared" si="20"/>
        <v>446.7</v>
      </c>
      <c r="Y42" s="20"/>
      <c r="Z42" s="18" t="s">
        <v>48</v>
      </c>
      <c r="AA42" s="12">
        <v>17.45</v>
      </c>
      <c r="AB42" s="21">
        <f t="shared" si="26"/>
        <v>15.442477876106199</v>
      </c>
      <c r="AC42" s="21">
        <f t="shared" si="27"/>
        <v>523.5</v>
      </c>
      <c r="AD42" s="21"/>
      <c r="AE42" s="18" t="s">
        <v>50</v>
      </c>
      <c r="AF42" s="12">
        <v>18.73</v>
      </c>
      <c r="AG42" s="21">
        <f t="shared" si="28"/>
        <v>16.575221238938099</v>
      </c>
      <c r="AH42" s="21">
        <f t="shared" si="29"/>
        <v>561.9</v>
      </c>
      <c r="AI42" s="18" t="s">
        <v>51</v>
      </c>
      <c r="AJ42" s="12">
        <v>16.170000000000002</v>
      </c>
      <c r="AK42" s="21">
        <f t="shared" si="30"/>
        <v>14.3097345132743</v>
      </c>
      <c r="AL42" s="21">
        <f t="shared" si="31"/>
        <v>485.1</v>
      </c>
      <c r="AM42" s="18" t="s">
        <v>52</v>
      </c>
      <c r="AN42" s="12">
        <v>19.95</v>
      </c>
      <c r="AO42" s="18">
        <f t="shared" si="32"/>
        <v>17.6548672566372</v>
      </c>
      <c r="AP42" s="18">
        <f t="shared" si="33"/>
        <v>598.5</v>
      </c>
      <c r="AQ42" s="18"/>
      <c r="AR42" s="39">
        <v>19.52</v>
      </c>
      <c r="AS42" s="15">
        <f t="shared" si="21"/>
        <v>17.2743362831858</v>
      </c>
      <c r="AT42" s="12">
        <f t="shared" si="22"/>
        <v>585.6</v>
      </c>
      <c r="AU42" s="38"/>
      <c r="AV42" s="37" t="s">
        <v>55</v>
      </c>
    </row>
    <row r="43" spans="1:48" ht="38.5" customHeight="1">
      <c r="A43" s="9">
        <v>36</v>
      </c>
      <c r="B43" s="10" t="s">
        <v>38</v>
      </c>
      <c r="C43" s="10" t="s">
        <v>91</v>
      </c>
      <c r="D43" s="11" t="s">
        <v>40</v>
      </c>
      <c r="E43" s="11" t="s">
        <v>41</v>
      </c>
      <c r="F43" s="12">
        <v>30</v>
      </c>
      <c r="G43" s="13" t="s">
        <v>41</v>
      </c>
      <c r="H43" s="14"/>
      <c r="I43" s="15">
        <v>12.4216592920354</v>
      </c>
      <c r="J43" s="16">
        <f t="shared" si="23"/>
        <v>372.64977876106201</v>
      </c>
      <c r="K43" s="25"/>
      <c r="L43" s="38">
        <v>10.99</v>
      </c>
      <c r="M43" s="16">
        <f t="shared" si="24"/>
        <v>9.7256637168141609</v>
      </c>
      <c r="N43" s="16">
        <f t="shared" si="25"/>
        <v>329.7</v>
      </c>
      <c r="O43" s="25"/>
      <c r="P43" s="17" t="s">
        <v>44</v>
      </c>
      <c r="Q43" s="12">
        <v>10.8</v>
      </c>
      <c r="R43" s="15">
        <f t="shared" si="17"/>
        <v>9.5575221238938095</v>
      </c>
      <c r="S43" s="15">
        <f t="shared" si="18"/>
        <v>324</v>
      </c>
      <c r="T43" s="15"/>
      <c r="U43" s="20" t="s">
        <v>46</v>
      </c>
      <c r="V43" s="12">
        <v>20.21</v>
      </c>
      <c r="W43" s="19">
        <f t="shared" si="19"/>
        <v>17.884955752212399</v>
      </c>
      <c r="X43" s="20">
        <f t="shared" si="20"/>
        <v>606.29999999999995</v>
      </c>
      <c r="Y43" s="20"/>
      <c r="Z43" s="18" t="s">
        <v>48</v>
      </c>
      <c r="AA43" s="12">
        <v>14.02</v>
      </c>
      <c r="AB43" s="21">
        <f t="shared" si="26"/>
        <v>12.407079646017699</v>
      </c>
      <c r="AC43" s="21">
        <f t="shared" si="27"/>
        <v>420.6</v>
      </c>
      <c r="AD43" s="21"/>
      <c r="AE43" s="18" t="s">
        <v>50</v>
      </c>
      <c r="AF43" s="12">
        <v>0</v>
      </c>
      <c r="AG43" s="21">
        <f t="shared" si="28"/>
        <v>0</v>
      </c>
      <c r="AH43" s="21">
        <f t="shared" si="29"/>
        <v>0</v>
      </c>
      <c r="AI43" s="18" t="s">
        <v>51</v>
      </c>
      <c r="AJ43" s="12">
        <v>13.17</v>
      </c>
      <c r="AK43" s="21">
        <f t="shared" si="30"/>
        <v>11.6548672566372</v>
      </c>
      <c r="AL43" s="21">
        <f t="shared" si="31"/>
        <v>395.1</v>
      </c>
      <c r="AM43" s="18" t="s">
        <v>52</v>
      </c>
      <c r="AN43" s="12">
        <v>14.35</v>
      </c>
      <c r="AO43" s="18">
        <f t="shared" si="32"/>
        <v>12.699115044247799</v>
      </c>
      <c r="AP43" s="18">
        <f t="shared" si="33"/>
        <v>430.5</v>
      </c>
      <c r="AQ43" s="18"/>
      <c r="AR43" s="40"/>
      <c r="AS43" s="15">
        <f t="shared" si="21"/>
        <v>0</v>
      </c>
      <c r="AT43" s="12">
        <f t="shared" si="22"/>
        <v>0</v>
      </c>
      <c r="AU43" s="41" t="s">
        <v>92</v>
      </c>
      <c r="AV43" s="37" t="s">
        <v>55</v>
      </c>
    </row>
    <row r="44" spans="1:48" ht="38.5" customHeight="1">
      <c r="A44" s="9">
        <v>37</v>
      </c>
      <c r="B44" s="10" t="s">
        <v>38</v>
      </c>
      <c r="C44" s="10" t="s">
        <v>93</v>
      </c>
      <c r="D44" s="11" t="s">
        <v>40</v>
      </c>
      <c r="E44" s="11" t="s">
        <v>41</v>
      </c>
      <c r="F44" s="12">
        <v>16</v>
      </c>
      <c r="G44" s="13" t="s">
        <v>41</v>
      </c>
      <c r="H44" s="14"/>
      <c r="I44" s="15">
        <v>8.1252265486725399</v>
      </c>
      <c r="J44" s="16">
        <f t="shared" si="23"/>
        <v>130.00362477876101</v>
      </c>
      <c r="K44" s="25"/>
      <c r="L44" s="38">
        <v>6.82</v>
      </c>
      <c r="M44" s="16">
        <f t="shared" si="24"/>
        <v>6.0353982300885001</v>
      </c>
      <c r="N44" s="16">
        <f t="shared" si="25"/>
        <v>109.12</v>
      </c>
      <c r="O44" s="25"/>
      <c r="P44" s="17" t="s">
        <v>44</v>
      </c>
      <c r="Q44" s="12">
        <v>7.64</v>
      </c>
      <c r="R44" s="15">
        <f t="shared" si="17"/>
        <v>6.76106194690266</v>
      </c>
      <c r="S44" s="15">
        <f t="shared" si="18"/>
        <v>122.24</v>
      </c>
      <c r="T44" s="15"/>
      <c r="U44" s="20" t="s">
        <v>46</v>
      </c>
      <c r="V44" s="12">
        <v>14.13</v>
      </c>
      <c r="W44" s="19">
        <f t="shared" si="19"/>
        <v>12.5044247787611</v>
      </c>
      <c r="X44" s="20">
        <f t="shared" si="20"/>
        <v>226.08</v>
      </c>
      <c r="Y44" s="20"/>
      <c r="Z44" s="18" t="s">
        <v>48</v>
      </c>
      <c r="AA44" s="12">
        <v>9.08</v>
      </c>
      <c r="AB44" s="21">
        <f t="shared" si="26"/>
        <v>8.0353982300885001</v>
      </c>
      <c r="AC44" s="21">
        <f t="shared" si="27"/>
        <v>145.28</v>
      </c>
      <c r="AD44" s="21"/>
      <c r="AE44" s="18" t="s">
        <v>50</v>
      </c>
      <c r="AF44" s="12">
        <v>0</v>
      </c>
      <c r="AG44" s="21">
        <f t="shared" si="28"/>
        <v>0</v>
      </c>
      <c r="AH44" s="21">
        <f t="shared" si="29"/>
        <v>0</v>
      </c>
      <c r="AI44" s="18" t="s">
        <v>51</v>
      </c>
      <c r="AJ44" s="12">
        <v>8.6</v>
      </c>
      <c r="AK44" s="21">
        <f t="shared" si="30"/>
        <v>7.6106194690265498</v>
      </c>
      <c r="AL44" s="21">
        <f t="shared" si="31"/>
        <v>137.6</v>
      </c>
      <c r="AM44" s="18" t="s">
        <v>52</v>
      </c>
      <c r="AN44" s="12">
        <v>9.77</v>
      </c>
      <c r="AO44" s="18">
        <f t="shared" si="32"/>
        <v>8.6460176991150508</v>
      </c>
      <c r="AP44" s="18">
        <f t="shared" si="33"/>
        <v>156.32</v>
      </c>
      <c r="AQ44" s="18"/>
      <c r="AR44" s="40"/>
      <c r="AS44" s="15">
        <f t="shared" si="21"/>
        <v>0</v>
      </c>
      <c r="AT44" s="12">
        <f t="shared" si="22"/>
        <v>0</v>
      </c>
      <c r="AU44" s="41" t="s">
        <v>92</v>
      </c>
      <c r="AV44" s="37" t="s">
        <v>55</v>
      </c>
    </row>
    <row r="45" spans="1:48" ht="38.5" customHeight="1">
      <c r="A45" s="9">
        <v>38</v>
      </c>
      <c r="B45" s="10" t="s">
        <v>38</v>
      </c>
      <c r="C45" s="10" t="s">
        <v>94</v>
      </c>
      <c r="D45" s="11" t="s">
        <v>40</v>
      </c>
      <c r="E45" s="11" t="s">
        <v>41</v>
      </c>
      <c r="F45" s="12">
        <v>224</v>
      </c>
      <c r="G45" s="13" t="s">
        <v>41</v>
      </c>
      <c r="H45" s="14"/>
      <c r="I45" s="15">
        <v>699.54888141592903</v>
      </c>
      <c r="J45" s="16">
        <f t="shared" si="23"/>
        <v>156698.94943716799</v>
      </c>
      <c r="K45" s="25"/>
      <c r="L45" s="38">
        <v>833.73</v>
      </c>
      <c r="M45" s="16">
        <f t="shared" si="24"/>
        <v>737.81415929203501</v>
      </c>
      <c r="N45" s="16">
        <f t="shared" si="25"/>
        <v>186755.52</v>
      </c>
      <c r="O45" s="25"/>
      <c r="P45" s="17" t="s">
        <v>44</v>
      </c>
      <c r="Q45" s="12">
        <v>845.94</v>
      </c>
      <c r="R45" s="15">
        <f t="shared" si="17"/>
        <v>748.61946902654904</v>
      </c>
      <c r="S45" s="15">
        <f t="shared" si="18"/>
        <v>189490.56</v>
      </c>
      <c r="T45" s="15"/>
      <c r="U45" s="20" t="s">
        <v>46</v>
      </c>
      <c r="V45" s="12">
        <v>1678.04</v>
      </c>
      <c r="W45" s="19">
        <f t="shared" si="19"/>
        <v>1484.9911504424799</v>
      </c>
      <c r="X45" s="20">
        <f t="shared" si="20"/>
        <v>375880.96000000002</v>
      </c>
      <c r="Y45" s="20"/>
      <c r="Z45" s="18" t="s">
        <v>48</v>
      </c>
      <c r="AA45" s="12">
        <v>918.74</v>
      </c>
      <c r="AB45" s="21">
        <f t="shared" si="26"/>
        <v>813.04424778761097</v>
      </c>
      <c r="AC45" s="21">
        <f t="shared" si="27"/>
        <v>205797.76000000001</v>
      </c>
      <c r="AD45" s="21"/>
      <c r="AE45" s="18" t="s">
        <v>50</v>
      </c>
      <c r="AF45" s="12">
        <v>901.92</v>
      </c>
      <c r="AG45" s="21">
        <f t="shared" si="28"/>
        <v>798.15929203539804</v>
      </c>
      <c r="AH45" s="21">
        <f t="shared" si="29"/>
        <v>202030.07999999999</v>
      </c>
      <c r="AI45" s="18" t="s">
        <v>51</v>
      </c>
      <c r="AJ45" s="12">
        <v>1693.6</v>
      </c>
      <c r="AK45" s="21">
        <f t="shared" si="30"/>
        <v>1498.7610619469001</v>
      </c>
      <c r="AL45" s="21">
        <f t="shared" si="31"/>
        <v>379366.40000000002</v>
      </c>
      <c r="AM45" s="18" t="s">
        <v>52</v>
      </c>
      <c r="AN45" s="12">
        <v>884.91</v>
      </c>
      <c r="AO45" s="18">
        <f t="shared" si="32"/>
        <v>783.10619469026597</v>
      </c>
      <c r="AP45" s="18">
        <f t="shared" si="33"/>
        <v>198219.84</v>
      </c>
      <c r="AQ45" s="18"/>
      <c r="AR45" s="40">
        <v>974.22</v>
      </c>
      <c r="AS45" s="15">
        <f t="shared" si="21"/>
        <v>862.14159292035401</v>
      </c>
      <c r="AT45" s="12">
        <f t="shared" si="22"/>
        <v>218225.28</v>
      </c>
      <c r="AU45" s="41" t="s">
        <v>95</v>
      </c>
      <c r="AV45" s="37" t="s">
        <v>55</v>
      </c>
    </row>
    <row r="46" spans="1:48" ht="38.5" customHeight="1">
      <c r="A46" s="9">
        <v>39</v>
      </c>
      <c r="B46" s="10" t="s">
        <v>38</v>
      </c>
      <c r="C46" s="10" t="s">
        <v>96</v>
      </c>
      <c r="D46" s="11" t="s">
        <v>40</v>
      </c>
      <c r="E46" s="11" t="s">
        <v>41</v>
      </c>
      <c r="F46" s="12">
        <v>10</v>
      </c>
      <c r="G46" s="13" t="s">
        <v>41</v>
      </c>
      <c r="H46" s="14"/>
      <c r="I46" s="15">
        <v>967.70084247787599</v>
      </c>
      <c r="J46" s="16">
        <f t="shared" si="23"/>
        <v>9677.0084247787599</v>
      </c>
      <c r="K46" s="25"/>
      <c r="L46" s="38">
        <v>936.95</v>
      </c>
      <c r="M46" s="16">
        <f t="shared" si="24"/>
        <v>829.15929203539804</v>
      </c>
      <c r="N46" s="16">
        <f t="shared" si="25"/>
        <v>9369.5</v>
      </c>
      <c r="O46" s="25"/>
      <c r="P46" s="17" t="s">
        <v>44</v>
      </c>
      <c r="Q46" s="12">
        <v>1125.07</v>
      </c>
      <c r="R46" s="15">
        <f t="shared" ref="R46:R77" si="34">Q46/1.13</f>
        <v>995.63716814159295</v>
      </c>
      <c r="S46" s="15">
        <f t="shared" ref="S46:S77" si="35">Q46*F46</f>
        <v>11250.7</v>
      </c>
      <c r="T46" s="15"/>
      <c r="U46" s="20" t="s">
        <v>46</v>
      </c>
      <c r="V46" s="12">
        <v>1041.5999999999999</v>
      </c>
      <c r="W46" s="19">
        <f t="shared" ref="W46:W77" si="36">V46/1.13</f>
        <v>921.76991150442495</v>
      </c>
      <c r="X46" s="20">
        <f t="shared" ref="X46:X77" si="37">V46*F46</f>
        <v>10416</v>
      </c>
      <c r="Y46" s="20"/>
      <c r="Z46" s="18" t="s">
        <v>48</v>
      </c>
      <c r="AA46" s="12">
        <v>1158.3900000000001</v>
      </c>
      <c r="AB46" s="21">
        <f t="shared" si="26"/>
        <v>1025.12389380531</v>
      </c>
      <c r="AC46" s="21">
        <f t="shared" si="27"/>
        <v>11583.9</v>
      </c>
      <c r="AD46" s="21"/>
      <c r="AE46" s="18" t="s">
        <v>50</v>
      </c>
      <c r="AF46" s="12">
        <v>1131.95</v>
      </c>
      <c r="AG46" s="21">
        <f t="shared" si="28"/>
        <v>1001.72566371681</v>
      </c>
      <c r="AH46" s="21">
        <f t="shared" si="29"/>
        <v>11319.5</v>
      </c>
      <c r="AI46" s="18" t="s">
        <v>51</v>
      </c>
      <c r="AJ46" s="12">
        <v>1011.35</v>
      </c>
      <c r="AK46" s="21">
        <f t="shared" si="30"/>
        <v>895</v>
      </c>
      <c r="AL46" s="21">
        <f t="shared" si="31"/>
        <v>10113.5</v>
      </c>
      <c r="AM46" s="18" t="s">
        <v>52</v>
      </c>
      <c r="AN46" s="12">
        <v>1048.56</v>
      </c>
      <c r="AO46" s="18">
        <f t="shared" si="32"/>
        <v>927.92920353982299</v>
      </c>
      <c r="AP46" s="18">
        <f t="shared" si="33"/>
        <v>10485.6</v>
      </c>
      <c r="AQ46" s="18"/>
      <c r="AR46" s="39">
        <v>1240.01</v>
      </c>
      <c r="AS46" s="15">
        <f t="shared" ref="AS46:AS77" si="38">AR46/1.13</f>
        <v>1097.35398230089</v>
      </c>
      <c r="AT46" s="12">
        <f t="shared" ref="AT46:AT77" si="39">AR46*F46</f>
        <v>12400.1</v>
      </c>
      <c r="AU46" s="38"/>
      <c r="AV46" s="37" t="s">
        <v>55</v>
      </c>
    </row>
    <row r="47" spans="1:48" ht="38.5" customHeight="1">
      <c r="A47" s="9">
        <v>40</v>
      </c>
      <c r="B47" s="10" t="s">
        <v>38</v>
      </c>
      <c r="C47" s="10" t="s">
        <v>97</v>
      </c>
      <c r="D47" s="11" t="s">
        <v>40</v>
      </c>
      <c r="E47" s="11" t="s">
        <v>41</v>
      </c>
      <c r="F47" s="12">
        <v>327</v>
      </c>
      <c r="G47" s="13" t="s">
        <v>41</v>
      </c>
      <c r="H47" s="14"/>
      <c r="I47" s="15">
        <v>351.42091946902599</v>
      </c>
      <c r="J47" s="16">
        <f t="shared" si="23"/>
        <v>114914.640666372</v>
      </c>
      <c r="K47" s="25"/>
      <c r="L47" s="38">
        <v>369.18</v>
      </c>
      <c r="M47" s="16">
        <f t="shared" si="24"/>
        <v>326.70796460177002</v>
      </c>
      <c r="N47" s="16">
        <f t="shared" si="25"/>
        <v>120721.86</v>
      </c>
      <c r="O47" s="25"/>
      <c r="P47" s="17" t="s">
        <v>44</v>
      </c>
      <c r="Q47" s="12">
        <v>385</v>
      </c>
      <c r="R47" s="15">
        <f t="shared" si="34"/>
        <v>340.70796460177002</v>
      </c>
      <c r="S47" s="15">
        <f t="shared" si="35"/>
        <v>125895</v>
      </c>
      <c r="T47" s="15"/>
      <c r="U47" s="20" t="s">
        <v>46</v>
      </c>
      <c r="V47" s="12">
        <v>377.64</v>
      </c>
      <c r="W47" s="19">
        <f t="shared" si="36"/>
        <v>334.194690265487</v>
      </c>
      <c r="X47" s="20">
        <f t="shared" si="37"/>
        <v>123488.28</v>
      </c>
      <c r="Y47" s="20"/>
      <c r="Z47" s="18" t="s">
        <v>48</v>
      </c>
      <c r="AA47" s="12">
        <v>388.12</v>
      </c>
      <c r="AB47" s="21">
        <f t="shared" si="26"/>
        <v>343.46902654867301</v>
      </c>
      <c r="AC47" s="21">
        <f t="shared" si="27"/>
        <v>126915.24</v>
      </c>
      <c r="AD47" s="21"/>
      <c r="AE47" s="18" t="s">
        <v>50</v>
      </c>
      <c r="AF47" s="12">
        <v>403.91</v>
      </c>
      <c r="AG47" s="21">
        <f t="shared" si="28"/>
        <v>357.44247787610601</v>
      </c>
      <c r="AH47" s="21">
        <f t="shared" si="29"/>
        <v>132078.57</v>
      </c>
      <c r="AI47" s="18" t="s">
        <v>51</v>
      </c>
      <c r="AJ47" s="12">
        <v>378</v>
      </c>
      <c r="AK47" s="21">
        <f t="shared" si="30"/>
        <v>334.51327433628302</v>
      </c>
      <c r="AL47" s="21">
        <f t="shared" si="31"/>
        <v>123606</v>
      </c>
      <c r="AM47" s="18" t="s">
        <v>52</v>
      </c>
      <c r="AN47" s="12">
        <v>393.03</v>
      </c>
      <c r="AO47" s="18">
        <f t="shared" si="32"/>
        <v>347.81415929203501</v>
      </c>
      <c r="AP47" s="18">
        <f t="shared" si="33"/>
        <v>128520.81</v>
      </c>
      <c r="AQ47" s="18"/>
      <c r="AR47" s="39">
        <v>432.74</v>
      </c>
      <c r="AS47" s="15">
        <f t="shared" si="38"/>
        <v>382.95575221238897</v>
      </c>
      <c r="AT47" s="12">
        <f t="shared" si="39"/>
        <v>141505.98000000001</v>
      </c>
      <c r="AU47" s="38"/>
      <c r="AV47" s="37" t="s">
        <v>55</v>
      </c>
    </row>
    <row r="48" spans="1:48" ht="38.5" customHeight="1">
      <c r="A48" s="9">
        <v>41</v>
      </c>
      <c r="B48" s="10" t="s">
        <v>38</v>
      </c>
      <c r="C48" s="10" t="s">
        <v>98</v>
      </c>
      <c r="D48" s="11" t="s">
        <v>40</v>
      </c>
      <c r="E48" s="11" t="s">
        <v>41</v>
      </c>
      <c r="F48" s="12">
        <v>254</v>
      </c>
      <c r="G48" s="13" t="s">
        <v>41</v>
      </c>
      <c r="H48" s="14"/>
      <c r="I48" s="15">
        <v>254.83399380530901</v>
      </c>
      <c r="J48" s="16">
        <f t="shared" si="23"/>
        <v>64727.834426548499</v>
      </c>
      <c r="K48" s="25"/>
      <c r="L48" s="38">
        <v>268.7</v>
      </c>
      <c r="M48" s="16">
        <f t="shared" si="24"/>
        <v>237.78761061946901</v>
      </c>
      <c r="N48" s="16">
        <f t="shared" si="25"/>
        <v>68249.8</v>
      </c>
      <c r="O48" s="25"/>
      <c r="P48" s="17" t="s">
        <v>44</v>
      </c>
      <c r="Q48" s="12">
        <v>282.97000000000003</v>
      </c>
      <c r="R48" s="15">
        <f t="shared" si="34"/>
        <v>250.41592920354</v>
      </c>
      <c r="S48" s="15">
        <f t="shared" si="35"/>
        <v>71874.38</v>
      </c>
      <c r="T48" s="15"/>
      <c r="U48" s="20" t="s">
        <v>46</v>
      </c>
      <c r="V48" s="12">
        <v>272.29000000000002</v>
      </c>
      <c r="W48" s="19">
        <f t="shared" si="36"/>
        <v>240.96460176991201</v>
      </c>
      <c r="X48" s="20">
        <f t="shared" si="37"/>
        <v>69161.66</v>
      </c>
      <c r="Y48" s="20"/>
      <c r="Z48" s="18" t="s">
        <v>48</v>
      </c>
      <c r="AA48" s="12">
        <v>280.92</v>
      </c>
      <c r="AB48" s="21">
        <f t="shared" si="26"/>
        <v>248.60176991150399</v>
      </c>
      <c r="AC48" s="21">
        <f t="shared" si="27"/>
        <v>71353.679999999993</v>
      </c>
      <c r="AD48" s="21"/>
      <c r="AE48" s="18" t="s">
        <v>50</v>
      </c>
      <c r="AF48" s="12">
        <v>294.18</v>
      </c>
      <c r="AG48" s="21">
        <f t="shared" si="28"/>
        <v>260.33628318584101</v>
      </c>
      <c r="AH48" s="21">
        <f t="shared" si="29"/>
        <v>74721.72</v>
      </c>
      <c r="AI48" s="18" t="s">
        <v>51</v>
      </c>
      <c r="AJ48" s="12">
        <v>274.48</v>
      </c>
      <c r="AK48" s="21">
        <f t="shared" si="30"/>
        <v>242.90265486725701</v>
      </c>
      <c r="AL48" s="21">
        <f t="shared" si="31"/>
        <v>69717.919999999998</v>
      </c>
      <c r="AM48" s="18" t="s">
        <v>52</v>
      </c>
      <c r="AN48" s="12">
        <v>285.20999999999998</v>
      </c>
      <c r="AO48" s="18">
        <f t="shared" si="32"/>
        <v>252.39823008849601</v>
      </c>
      <c r="AP48" s="18">
        <f t="shared" si="33"/>
        <v>72443.34</v>
      </c>
      <c r="AQ48" s="18"/>
      <c r="AR48" s="39">
        <v>314.95999999999998</v>
      </c>
      <c r="AS48" s="15">
        <f t="shared" si="38"/>
        <v>278.72566371681398</v>
      </c>
      <c r="AT48" s="12">
        <f t="shared" si="39"/>
        <v>79999.839999999997</v>
      </c>
      <c r="AU48" s="38"/>
      <c r="AV48" s="37" t="s">
        <v>55</v>
      </c>
    </row>
    <row r="49" spans="1:48" ht="38.5" customHeight="1">
      <c r="A49" s="9">
        <v>42</v>
      </c>
      <c r="B49" s="10" t="s">
        <v>38</v>
      </c>
      <c r="C49" s="10" t="s">
        <v>99</v>
      </c>
      <c r="D49" s="11" t="s">
        <v>40</v>
      </c>
      <c r="E49" s="11" t="s">
        <v>41</v>
      </c>
      <c r="F49" s="12">
        <v>114</v>
      </c>
      <c r="G49" s="13" t="s">
        <v>41</v>
      </c>
      <c r="H49" s="14"/>
      <c r="I49" s="15">
        <v>141.49000619469001</v>
      </c>
      <c r="J49" s="16">
        <f t="shared" si="23"/>
        <v>16129.8607061947</v>
      </c>
      <c r="K49" s="25"/>
      <c r="L49" s="38">
        <v>140.51</v>
      </c>
      <c r="M49" s="16">
        <f t="shared" si="24"/>
        <v>124.345132743363</v>
      </c>
      <c r="N49" s="16">
        <f t="shared" si="25"/>
        <v>16018.14</v>
      </c>
      <c r="O49" s="25"/>
      <c r="P49" s="17" t="s">
        <v>44</v>
      </c>
      <c r="Q49" s="12">
        <v>139.69999999999999</v>
      </c>
      <c r="R49" s="15">
        <f t="shared" si="34"/>
        <v>123.628318584071</v>
      </c>
      <c r="S49" s="15">
        <f t="shared" si="35"/>
        <v>15925.8</v>
      </c>
      <c r="T49" s="15"/>
      <c r="U49" s="20" t="s">
        <v>46</v>
      </c>
      <c r="V49" s="12">
        <v>139.88999999999999</v>
      </c>
      <c r="W49" s="19">
        <f t="shared" si="36"/>
        <v>123.796460176991</v>
      </c>
      <c r="X49" s="20">
        <f t="shared" si="37"/>
        <v>15947.46</v>
      </c>
      <c r="Y49" s="20"/>
      <c r="Z49" s="18" t="s">
        <v>48</v>
      </c>
      <c r="AA49" s="12">
        <v>149.91999999999999</v>
      </c>
      <c r="AB49" s="21">
        <f t="shared" si="26"/>
        <v>132.672566371681</v>
      </c>
      <c r="AC49" s="21">
        <f t="shared" si="27"/>
        <v>17090.88</v>
      </c>
      <c r="AD49" s="21"/>
      <c r="AE49" s="18" t="s">
        <v>50</v>
      </c>
      <c r="AF49" s="12">
        <v>152.63</v>
      </c>
      <c r="AG49" s="21">
        <f t="shared" si="28"/>
        <v>135.07079646017701</v>
      </c>
      <c r="AH49" s="21">
        <f t="shared" si="29"/>
        <v>17399.82</v>
      </c>
      <c r="AI49" s="18" t="s">
        <v>51</v>
      </c>
      <c r="AJ49" s="12">
        <v>140.87</v>
      </c>
      <c r="AK49" s="21">
        <f t="shared" si="30"/>
        <v>124.663716814159</v>
      </c>
      <c r="AL49" s="21">
        <f t="shared" si="31"/>
        <v>16059.18</v>
      </c>
      <c r="AM49" s="18" t="s">
        <v>52</v>
      </c>
      <c r="AN49" s="12">
        <v>147.30000000000001</v>
      </c>
      <c r="AO49" s="18">
        <f t="shared" si="32"/>
        <v>130.35398230088501</v>
      </c>
      <c r="AP49" s="18">
        <f t="shared" si="33"/>
        <v>16792.2</v>
      </c>
      <c r="AQ49" s="18"/>
      <c r="AR49" s="39">
        <v>164.49</v>
      </c>
      <c r="AS49" s="15">
        <f t="shared" si="38"/>
        <v>145.566371681416</v>
      </c>
      <c r="AT49" s="12">
        <f t="shared" si="39"/>
        <v>18751.86</v>
      </c>
      <c r="AU49" s="38"/>
      <c r="AV49" s="37" t="s">
        <v>55</v>
      </c>
    </row>
    <row r="50" spans="1:48" ht="38.5" customHeight="1">
      <c r="A50" s="9">
        <v>43</v>
      </c>
      <c r="B50" s="10" t="s">
        <v>38</v>
      </c>
      <c r="C50" s="10" t="s">
        <v>100</v>
      </c>
      <c r="D50" s="11" t="s">
        <v>40</v>
      </c>
      <c r="E50" s="11" t="s">
        <v>41</v>
      </c>
      <c r="F50" s="12">
        <v>30</v>
      </c>
      <c r="G50" s="13" t="s">
        <v>41</v>
      </c>
      <c r="H50" s="14"/>
      <c r="I50" s="15">
        <v>108.57991592920401</v>
      </c>
      <c r="J50" s="16">
        <f t="shared" si="23"/>
        <v>3257.3974778761199</v>
      </c>
      <c r="K50" s="25"/>
      <c r="L50" s="38">
        <v>107.33</v>
      </c>
      <c r="M50" s="16">
        <f t="shared" si="24"/>
        <v>94.982300884955805</v>
      </c>
      <c r="N50" s="16">
        <f t="shared" si="25"/>
        <v>3219.9</v>
      </c>
      <c r="O50" s="25"/>
      <c r="P50" s="17" t="s">
        <v>44</v>
      </c>
      <c r="Q50" s="12">
        <v>105.69</v>
      </c>
      <c r="R50" s="15">
        <f t="shared" si="34"/>
        <v>93.530973451327398</v>
      </c>
      <c r="S50" s="15">
        <f t="shared" si="35"/>
        <v>3170.7</v>
      </c>
      <c r="T50" s="15"/>
      <c r="U50" s="20" t="s">
        <v>46</v>
      </c>
      <c r="V50" s="12">
        <v>127.18</v>
      </c>
      <c r="W50" s="19">
        <f t="shared" si="36"/>
        <v>112.54867256637201</v>
      </c>
      <c r="X50" s="20">
        <f t="shared" si="37"/>
        <v>3815.4</v>
      </c>
      <c r="Y50" s="20"/>
      <c r="Z50" s="18" t="s">
        <v>48</v>
      </c>
      <c r="AA50" s="12">
        <v>128.72</v>
      </c>
      <c r="AB50" s="21">
        <f t="shared" si="26"/>
        <v>113.911504424779</v>
      </c>
      <c r="AC50" s="21">
        <f t="shared" si="27"/>
        <v>3861.6</v>
      </c>
      <c r="AD50" s="21"/>
      <c r="AE50" s="18" t="s">
        <v>50</v>
      </c>
      <c r="AF50" s="12">
        <v>121.84</v>
      </c>
      <c r="AG50" s="21">
        <f t="shared" si="28"/>
        <v>107.82300884955799</v>
      </c>
      <c r="AH50" s="21">
        <f t="shared" si="29"/>
        <v>3655.2</v>
      </c>
      <c r="AI50" s="18" t="s">
        <v>51</v>
      </c>
      <c r="AJ50" s="12">
        <v>114.69</v>
      </c>
      <c r="AK50" s="21">
        <f t="shared" si="30"/>
        <v>101.49557522123899</v>
      </c>
      <c r="AL50" s="21">
        <f t="shared" si="31"/>
        <v>3440.7</v>
      </c>
      <c r="AM50" s="18" t="s">
        <v>52</v>
      </c>
      <c r="AN50" s="12">
        <v>111.13</v>
      </c>
      <c r="AO50" s="18">
        <f t="shared" si="32"/>
        <v>98.345132743362797</v>
      </c>
      <c r="AP50" s="18">
        <f t="shared" si="33"/>
        <v>3333.9</v>
      </c>
      <c r="AQ50" s="18"/>
      <c r="AR50" s="39">
        <v>132.91</v>
      </c>
      <c r="AS50" s="15">
        <f t="shared" si="38"/>
        <v>117.619469026549</v>
      </c>
      <c r="AT50" s="12">
        <f t="shared" si="39"/>
        <v>3987.3</v>
      </c>
      <c r="AU50" s="38"/>
      <c r="AV50" s="37" t="s">
        <v>55</v>
      </c>
    </row>
    <row r="51" spans="1:48" ht="38.5" customHeight="1">
      <c r="A51" s="9">
        <v>44</v>
      </c>
      <c r="B51" s="10" t="s">
        <v>38</v>
      </c>
      <c r="C51" s="10" t="s">
        <v>101</v>
      </c>
      <c r="D51" s="11" t="s">
        <v>40</v>
      </c>
      <c r="E51" s="11" t="s">
        <v>41</v>
      </c>
      <c r="F51" s="12">
        <v>80</v>
      </c>
      <c r="G51" s="13" t="s">
        <v>41</v>
      </c>
      <c r="H51" s="14"/>
      <c r="I51" s="15">
        <v>70.857041592920496</v>
      </c>
      <c r="J51" s="16">
        <f t="shared" si="23"/>
        <v>5668.5633274336396</v>
      </c>
      <c r="K51" s="25"/>
      <c r="L51" s="38">
        <v>73.09</v>
      </c>
      <c r="M51" s="16">
        <f t="shared" si="24"/>
        <v>64.681415929203595</v>
      </c>
      <c r="N51" s="16">
        <f t="shared" si="25"/>
        <v>5847.2</v>
      </c>
      <c r="O51" s="25"/>
      <c r="P51" s="17" t="s">
        <v>44</v>
      </c>
      <c r="Q51" s="12">
        <v>75.42</v>
      </c>
      <c r="R51" s="15">
        <f t="shared" si="34"/>
        <v>66.743362831858406</v>
      </c>
      <c r="S51" s="15">
        <f t="shared" si="35"/>
        <v>6033.6</v>
      </c>
      <c r="T51" s="15"/>
      <c r="U51" s="20" t="s">
        <v>46</v>
      </c>
      <c r="V51" s="12">
        <v>73.69</v>
      </c>
      <c r="W51" s="19">
        <f t="shared" si="36"/>
        <v>65.212389380530993</v>
      </c>
      <c r="X51" s="20">
        <f t="shared" si="37"/>
        <v>5895.2</v>
      </c>
      <c r="Y51" s="20"/>
      <c r="Z51" s="18" t="s">
        <v>48</v>
      </c>
      <c r="AA51" s="12">
        <v>81.06</v>
      </c>
      <c r="AB51" s="21">
        <f t="shared" si="26"/>
        <v>71.734513274336294</v>
      </c>
      <c r="AC51" s="21">
        <f t="shared" si="27"/>
        <v>6484.8</v>
      </c>
      <c r="AD51" s="21"/>
      <c r="AE51" s="18" t="s">
        <v>50</v>
      </c>
      <c r="AF51" s="12">
        <v>80.36</v>
      </c>
      <c r="AG51" s="21">
        <f t="shared" si="28"/>
        <v>71.115044247787594</v>
      </c>
      <c r="AH51" s="21">
        <f t="shared" si="29"/>
        <v>6428.8</v>
      </c>
      <c r="AI51" s="18" t="s">
        <v>51</v>
      </c>
      <c r="AJ51" s="12">
        <v>79.84</v>
      </c>
      <c r="AK51" s="21">
        <f t="shared" si="30"/>
        <v>70.654867256637203</v>
      </c>
      <c r="AL51" s="21">
        <f t="shared" si="31"/>
        <v>6387.2</v>
      </c>
      <c r="AM51" s="18" t="s">
        <v>52</v>
      </c>
      <c r="AN51" s="12">
        <v>77.989999999999995</v>
      </c>
      <c r="AO51" s="18">
        <f t="shared" si="32"/>
        <v>69.017699115044294</v>
      </c>
      <c r="AP51" s="18">
        <f t="shared" si="33"/>
        <v>6239.2</v>
      </c>
      <c r="AQ51" s="18"/>
      <c r="AR51" s="39">
        <v>86.5</v>
      </c>
      <c r="AS51" s="15">
        <f t="shared" si="38"/>
        <v>76.548672566371707</v>
      </c>
      <c r="AT51" s="12">
        <f t="shared" si="39"/>
        <v>6920</v>
      </c>
      <c r="AU51" s="38"/>
      <c r="AV51" s="37" t="s">
        <v>55</v>
      </c>
    </row>
    <row r="52" spans="1:48" ht="38.5" customHeight="1">
      <c r="A52" s="9">
        <v>45</v>
      </c>
      <c r="B52" s="10" t="s">
        <v>38</v>
      </c>
      <c r="C52" s="10" t="s">
        <v>102</v>
      </c>
      <c r="D52" s="11" t="s">
        <v>40</v>
      </c>
      <c r="E52" s="11" t="s">
        <v>41</v>
      </c>
      <c r="F52" s="12">
        <v>526</v>
      </c>
      <c r="G52" s="13" t="s">
        <v>41</v>
      </c>
      <c r="H52" s="14"/>
      <c r="I52" s="15">
        <v>25.554519469026499</v>
      </c>
      <c r="J52" s="16">
        <f t="shared" si="23"/>
        <v>13441.677240707901</v>
      </c>
      <c r="K52" s="25"/>
      <c r="L52" s="38">
        <v>29.61</v>
      </c>
      <c r="M52" s="16">
        <f t="shared" si="24"/>
        <v>26.203539823008899</v>
      </c>
      <c r="N52" s="16">
        <f t="shared" si="25"/>
        <v>15574.86</v>
      </c>
      <c r="O52" s="25"/>
      <c r="P52" s="17" t="s">
        <v>44</v>
      </c>
      <c r="Q52" s="12">
        <v>29.92</v>
      </c>
      <c r="R52" s="15">
        <f t="shared" si="34"/>
        <v>26.477876106194699</v>
      </c>
      <c r="S52" s="15">
        <f t="shared" si="35"/>
        <v>15737.92</v>
      </c>
      <c r="T52" s="15"/>
      <c r="U52" s="20" t="s">
        <v>46</v>
      </c>
      <c r="V52" s="12">
        <v>30.59</v>
      </c>
      <c r="W52" s="19">
        <f t="shared" si="36"/>
        <v>27.070796460177</v>
      </c>
      <c r="X52" s="20">
        <f t="shared" si="37"/>
        <v>16090.34</v>
      </c>
      <c r="Y52" s="20"/>
      <c r="Z52" s="18" t="s">
        <v>48</v>
      </c>
      <c r="AA52" s="12">
        <v>30.63</v>
      </c>
      <c r="AB52" s="21">
        <f t="shared" si="26"/>
        <v>27.1061946902655</v>
      </c>
      <c r="AC52" s="21">
        <f t="shared" si="27"/>
        <v>16111.38</v>
      </c>
      <c r="AD52" s="21"/>
      <c r="AE52" s="18" t="s">
        <v>50</v>
      </c>
      <c r="AF52" s="12">
        <v>32.31</v>
      </c>
      <c r="AG52" s="21">
        <f t="shared" si="28"/>
        <v>28.592920353982301</v>
      </c>
      <c r="AH52" s="21">
        <f t="shared" si="29"/>
        <v>16995.060000000001</v>
      </c>
      <c r="AI52" s="18" t="s">
        <v>51</v>
      </c>
      <c r="AJ52" s="12">
        <v>33.81</v>
      </c>
      <c r="AK52" s="21">
        <f t="shared" si="30"/>
        <v>29.920353982300899</v>
      </c>
      <c r="AL52" s="21">
        <f t="shared" si="31"/>
        <v>17784.060000000001</v>
      </c>
      <c r="AM52" s="18" t="s">
        <v>52</v>
      </c>
      <c r="AN52" s="12">
        <v>32</v>
      </c>
      <c r="AO52" s="18">
        <f t="shared" si="32"/>
        <v>28.318584070796501</v>
      </c>
      <c r="AP52" s="18">
        <f t="shared" si="33"/>
        <v>16832</v>
      </c>
      <c r="AQ52" s="18"/>
      <c r="AR52" s="39">
        <v>33.31</v>
      </c>
      <c r="AS52" s="15">
        <f t="shared" si="38"/>
        <v>29.477876106194699</v>
      </c>
      <c r="AT52" s="12">
        <f t="shared" si="39"/>
        <v>17521.060000000001</v>
      </c>
      <c r="AU52" s="38"/>
      <c r="AV52" s="37" t="s">
        <v>55</v>
      </c>
    </row>
    <row r="53" spans="1:48" ht="38.5" customHeight="1">
      <c r="A53" s="9">
        <v>46</v>
      </c>
      <c r="B53" s="10" t="s">
        <v>38</v>
      </c>
      <c r="C53" s="10" t="s">
        <v>103</v>
      </c>
      <c r="D53" s="11" t="s">
        <v>40</v>
      </c>
      <c r="E53" s="11" t="s">
        <v>41</v>
      </c>
      <c r="F53" s="12">
        <v>1827</v>
      </c>
      <c r="G53" s="13" t="s">
        <v>41</v>
      </c>
      <c r="H53" s="14"/>
      <c r="I53" s="15">
        <v>17.0395938053097</v>
      </c>
      <c r="J53" s="16">
        <f t="shared" si="23"/>
        <v>31131.337882300799</v>
      </c>
      <c r="K53" s="25"/>
      <c r="L53" s="38">
        <v>20.77</v>
      </c>
      <c r="M53" s="16">
        <f t="shared" si="24"/>
        <v>18.3805309734513</v>
      </c>
      <c r="N53" s="16">
        <f t="shared" si="25"/>
        <v>37946.79</v>
      </c>
      <c r="O53" s="25"/>
      <c r="P53" s="17" t="s">
        <v>44</v>
      </c>
      <c r="Q53" s="12">
        <v>20.96</v>
      </c>
      <c r="R53" s="15">
        <f t="shared" si="34"/>
        <v>18.5486725663717</v>
      </c>
      <c r="S53" s="15">
        <f t="shared" si="35"/>
        <v>38293.919999999998</v>
      </c>
      <c r="T53" s="15"/>
      <c r="U53" s="20" t="s">
        <v>46</v>
      </c>
      <c r="V53" s="12">
        <v>21.25</v>
      </c>
      <c r="W53" s="19">
        <f t="shared" si="36"/>
        <v>18.805309734513301</v>
      </c>
      <c r="X53" s="20">
        <f t="shared" si="37"/>
        <v>38823.75</v>
      </c>
      <c r="Y53" s="20"/>
      <c r="Z53" s="18" t="s">
        <v>48</v>
      </c>
      <c r="AA53" s="12">
        <v>21.17</v>
      </c>
      <c r="AB53" s="21">
        <f t="shared" si="26"/>
        <v>18.734513274336301</v>
      </c>
      <c r="AC53" s="21">
        <f t="shared" si="27"/>
        <v>38677.589999999997</v>
      </c>
      <c r="AD53" s="21"/>
      <c r="AE53" s="18" t="s">
        <v>50</v>
      </c>
      <c r="AF53" s="12">
        <v>22.38</v>
      </c>
      <c r="AG53" s="21">
        <f t="shared" si="28"/>
        <v>19.805309734513301</v>
      </c>
      <c r="AH53" s="21">
        <f t="shared" si="29"/>
        <v>40888.26</v>
      </c>
      <c r="AI53" s="18" t="s">
        <v>51</v>
      </c>
      <c r="AJ53" s="12">
        <v>24.16</v>
      </c>
      <c r="AK53" s="21">
        <f t="shared" si="30"/>
        <v>21.3805309734513</v>
      </c>
      <c r="AL53" s="21">
        <f t="shared" si="31"/>
        <v>44140.32</v>
      </c>
      <c r="AM53" s="18" t="s">
        <v>52</v>
      </c>
      <c r="AN53" s="12">
        <v>22.33</v>
      </c>
      <c r="AO53" s="18">
        <f t="shared" si="32"/>
        <v>19.7610619469027</v>
      </c>
      <c r="AP53" s="18">
        <f t="shared" si="33"/>
        <v>40796.910000000003</v>
      </c>
      <c r="AQ53" s="18"/>
      <c r="AR53" s="39">
        <v>23.11</v>
      </c>
      <c r="AS53" s="15">
        <f t="shared" si="38"/>
        <v>20.4513274336283</v>
      </c>
      <c r="AT53" s="12">
        <f t="shared" si="39"/>
        <v>42221.97</v>
      </c>
      <c r="AU53" s="38"/>
      <c r="AV53" s="37" t="s">
        <v>55</v>
      </c>
    </row>
    <row r="54" spans="1:48" ht="38.5" customHeight="1">
      <c r="A54" s="9">
        <v>47</v>
      </c>
      <c r="B54" s="10" t="s">
        <v>38</v>
      </c>
      <c r="C54" s="10" t="s">
        <v>104</v>
      </c>
      <c r="D54" s="11" t="s">
        <v>40</v>
      </c>
      <c r="E54" s="11" t="s">
        <v>41</v>
      </c>
      <c r="F54" s="12">
        <v>210</v>
      </c>
      <c r="G54" s="13" t="s">
        <v>41</v>
      </c>
      <c r="H54" s="14"/>
      <c r="I54" s="15">
        <v>10.6485283185841</v>
      </c>
      <c r="J54" s="16">
        <f t="shared" si="23"/>
        <v>2236.19094690266</v>
      </c>
      <c r="K54" s="25"/>
      <c r="L54" s="38">
        <v>14.07</v>
      </c>
      <c r="M54" s="16">
        <f t="shared" si="24"/>
        <v>12.4513274336283</v>
      </c>
      <c r="N54" s="16">
        <f t="shared" si="25"/>
        <v>2954.7</v>
      </c>
      <c r="O54" s="25"/>
      <c r="P54" s="17" t="s">
        <v>44</v>
      </c>
      <c r="Q54" s="12">
        <v>13.95</v>
      </c>
      <c r="R54" s="15">
        <f t="shared" si="34"/>
        <v>12.3451327433628</v>
      </c>
      <c r="S54" s="15">
        <f t="shared" si="35"/>
        <v>2929.5</v>
      </c>
      <c r="T54" s="15"/>
      <c r="U54" s="20" t="s">
        <v>46</v>
      </c>
      <c r="V54" s="12">
        <v>13.93</v>
      </c>
      <c r="W54" s="19">
        <f t="shared" si="36"/>
        <v>12.3274336283186</v>
      </c>
      <c r="X54" s="20">
        <f t="shared" si="37"/>
        <v>2925.3</v>
      </c>
      <c r="Y54" s="20"/>
      <c r="Z54" s="18" t="s">
        <v>48</v>
      </c>
      <c r="AA54" s="12">
        <v>14.02</v>
      </c>
      <c r="AB54" s="21">
        <f t="shared" si="26"/>
        <v>12.407079646017699</v>
      </c>
      <c r="AC54" s="21">
        <f t="shared" si="27"/>
        <v>2944.2</v>
      </c>
      <c r="AD54" s="21"/>
      <c r="AE54" s="18" t="s">
        <v>50</v>
      </c>
      <c r="AF54" s="12">
        <v>14.86</v>
      </c>
      <c r="AG54" s="21">
        <f t="shared" si="28"/>
        <v>13.1504424778761</v>
      </c>
      <c r="AH54" s="21">
        <f t="shared" si="29"/>
        <v>3120.6</v>
      </c>
      <c r="AI54" s="18" t="s">
        <v>51</v>
      </c>
      <c r="AJ54" s="12">
        <v>16.71</v>
      </c>
      <c r="AK54" s="21">
        <f t="shared" si="30"/>
        <v>14.787610619469</v>
      </c>
      <c r="AL54" s="21">
        <f t="shared" si="31"/>
        <v>3509.1</v>
      </c>
      <c r="AM54" s="18" t="s">
        <v>52</v>
      </c>
      <c r="AN54" s="12">
        <v>14.91</v>
      </c>
      <c r="AO54" s="18">
        <f t="shared" si="32"/>
        <v>13.194690265486701</v>
      </c>
      <c r="AP54" s="18">
        <f t="shared" si="33"/>
        <v>3131.1</v>
      </c>
      <c r="AQ54" s="18"/>
      <c r="AR54" s="39">
        <v>15.56</v>
      </c>
      <c r="AS54" s="15">
        <f t="shared" si="38"/>
        <v>13.769911504424799</v>
      </c>
      <c r="AT54" s="12">
        <f t="shared" si="39"/>
        <v>3267.6</v>
      </c>
      <c r="AU54" s="38"/>
      <c r="AV54" s="37" t="s">
        <v>55</v>
      </c>
    </row>
    <row r="55" spans="1:48" ht="38.5" customHeight="1">
      <c r="A55" s="9">
        <v>48</v>
      </c>
      <c r="B55" s="10" t="s">
        <v>38</v>
      </c>
      <c r="C55" s="10" t="s">
        <v>105</v>
      </c>
      <c r="D55" s="11" t="s">
        <v>40</v>
      </c>
      <c r="E55" s="11" t="s">
        <v>41</v>
      </c>
      <c r="F55" s="12">
        <v>360</v>
      </c>
      <c r="G55" s="13" t="s">
        <v>41</v>
      </c>
      <c r="H55" s="14"/>
      <c r="I55" s="15">
        <v>141.100307079646</v>
      </c>
      <c r="J55" s="16">
        <f t="shared" si="23"/>
        <v>50796.110548672601</v>
      </c>
      <c r="K55" s="25"/>
      <c r="L55" s="38">
        <v>126.56</v>
      </c>
      <c r="M55" s="16">
        <f t="shared" si="24"/>
        <v>112</v>
      </c>
      <c r="N55" s="16">
        <f t="shared" si="25"/>
        <v>45561.599999999999</v>
      </c>
      <c r="O55" s="25"/>
      <c r="P55" s="17" t="s">
        <v>44</v>
      </c>
      <c r="Q55" s="12">
        <v>125.31</v>
      </c>
      <c r="R55" s="15">
        <f t="shared" si="34"/>
        <v>110.893805309735</v>
      </c>
      <c r="S55" s="15">
        <f t="shared" si="35"/>
        <v>45111.6</v>
      </c>
      <c r="T55" s="15"/>
      <c r="U55" s="20" t="s">
        <v>46</v>
      </c>
      <c r="V55" s="12">
        <v>125.58</v>
      </c>
      <c r="W55" s="19">
        <f t="shared" si="36"/>
        <v>111.132743362832</v>
      </c>
      <c r="X55" s="20">
        <f t="shared" si="37"/>
        <v>45208.800000000003</v>
      </c>
      <c r="Y55" s="20"/>
      <c r="Z55" s="18" t="s">
        <v>48</v>
      </c>
      <c r="AA55" s="12">
        <v>128.25</v>
      </c>
      <c r="AB55" s="21">
        <f t="shared" si="26"/>
        <v>113.49557522123899</v>
      </c>
      <c r="AC55" s="21">
        <f t="shared" si="27"/>
        <v>46170</v>
      </c>
      <c r="AD55" s="21"/>
      <c r="AE55" s="18" t="s">
        <v>50</v>
      </c>
      <c r="AF55" s="12">
        <v>152.63</v>
      </c>
      <c r="AG55" s="21">
        <f t="shared" si="28"/>
        <v>135.07079646017701</v>
      </c>
      <c r="AH55" s="21">
        <f t="shared" si="29"/>
        <v>54946.8</v>
      </c>
      <c r="AI55" s="18" t="s">
        <v>51</v>
      </c>
      <c r="AJ55" s="12">
        <v>126.6</v>
      </c>
      <c r="AK55" s="21">
        <f t="shared" si="30"/>
        <v>112.035398230089</v>
      </c>
      <c r="AL55" s="21">
        <f t="shared" si="31"/>
        <v>45576</v>
      </c>
      <c r="AM55" s="18" t="s">
        <v>52</v>
      </c>
      <c r="AN55" s="12">
        <v>132.34</v>
      </c>
      <c r="AO55" s="18">
        <f t="shared" si="32"/>
        <v>117.11504424778801</v>
      </c>
      <c r="AP55" s="18">
        <f t="shared" si="33"/>
        <v>47642.400000000001</v>
      </c>
      <c r="AQ55" s="18"/>
      <c r="AR55" s="39">
        <v>147.88</v>
      </c>
      <c r="AS55" s="15">
        <f t="shared" si="38"/>
        <v>130.867256637168</v>
      </c>
      <c r="AT55" s="12">
        <f t="shared" si="39"/>
        <v>53236.800000000003</v>
      </c>
      <c r="AU55" s="38"/>
      <c r="AV55" s="37" t="s">
        <v>55</v>
      </c>
    </row>
    <row r="56" spans="1:48" ht="38.5" customHeight="1">
      <c r="A56" s="9">
        <v>49</v>
      </c>
      <c r="B56" s="10" t="s">
        <v>38</v>
      </c>
      <c r="C56" s="10" t="s">
        <v>106</v>
      </c>
      <c r="D56" s="11" t="s">
        <v>40</v>
      </c>
      <c r="E56" s="11" t="s">
        <v>41</v>
      </c>
      <c r="F56" s="12">
        <v>28</v>
      </c>
      <c r="G56" s="13" t="s">
        <v>41</v>
      </c>
      <c r="H56" s="14"/>
      <c r="I56" s="15">
        <v>40.314373451327597</v>
      </c>
      <c r="J56" s="16">
        <f t="shared" si="23"/>
        <v>1128.8024566371701</v>
      </c>
      <c r="K56" s="25"/>
      <c r="L56" s="38">
        <v>40.43</v>
      </c>
      <c r="M56" s="16">
        <f t="shared" si="24"/>
        <v>35.778761061946902</v>
      </c>
      <c r="N56" s="16">
        <f t="shared" si="25"/>
        <v>1132.04</v>
      </c>
      <c r="O56" s="25"/>
      <c r="P56" s="17" t="s">
        <v>44</v>
      </c>
      <c r="Q56" s="12">
        <v>40.69</v>
      </c>
      <c r="R56" s="15">
        <f t="shared" si="34"/>
        <v>36.008849557522097</v>
      </c>
      <c r="S56" s="15">
        <f t="shared" si="35"/>
        <v>1139.32</v>
      </c>
      <c r="T56" s="15"/>
      <c r="U56" s="20" t="s">
        <v>46</v>
      </c>
      <c r="V56" s="12">
        <v>38.880000000000003</v>
      </c>
      <c r="W56" s="19">
        <f t="shared" si="36"/>
        <v>34.407079646017699</v>
      </c>
      <c r="X56" s="20">
        <f t="shared" si="37"/>
        <v>1088.6400000000001</v>
      </c>
      <c r="Y56" s="20"/>
      <c r="Z56" s="18" t="s">
        <v>48</v>
      </c>
      <c r="AA56" s="12">
        <v>47.23</v>
      </c>
      <c r="AB56" s="21">
        <f t="shared" si="26"/>
        <v>41.796460176991197</v>
      </c>
      <c r="AC56" s="21">
        <f t="shared" si="27"/>
        <v>1322.44</v>
      </c>
      <c r="AD56" s="21"/>
      <c r="AE56" s="18" t="s">
        <v>50</v>
      </c>
      <c r="AF56" s="12">
        <v>42.18</v>
      </c>
      <c r="AG56" s="21">
        <f t="shared" si="28"/>
        <v>37.327433628318602</v>
      </c>
      <c r="AH56" s="21">
        <f t="shared" si="29"/>
        <v>1181.04</v>
      </c>
      <c r="AI56" s="18" t="s">
        <v>51</v>
      </c>
      <c r="AJ56" s="12">
        <v>42.6</v>
      </c>
      <c r="AK56" s="21">
        <f t="shared" si="30"/>
        <v>37.699115044247797</v>
      </c>
      <c r="AL56" s="21">
        <f t="shared" si="31"/>
        <v>1192.8</v>
      </c>
      <c r="AM56" s="18" t="s">
        <v>52</v>
      </c>
      <c r="AN56" s="12">
        <v>43.36</v>
      </c>
      <c r="AO56" s="18">
        <f t="shared" si="32"/>
        <v>38.371681415929203</v>
      </c>
      <c r="AP56" s="18">
        <f t="shared" si="33"/>
        <v>1214.08</v>
      </c>
      <c r="AQ56" s="18"/>
      <c r="AR56" s="39">
        <v>45.81</v>
      </c>
      <c r="AS56" s="15">
        <f t="shared" si="38"/>
        <v>40.539823008849602</v>
      </c>
      <c r="AT56" s="12">
        <f t="shared" si="39"/>
        <v>1282.68</v>
      </c>
      <c r="AU56" s="38"/>
      <c r="AV56" s="37" t="s">
        <v>55</v>
      </c>
    </row>
    <row r="57" spans="1:48" ht="38.5" customHeight="1">
      <c r="A57" s="9">
        <v>50</v>
      </c>
      <c r="B57" s="10" t="s">
        <v>38</v>
      </c>
      <c r="C57" s="10" t="s">
        <v>107</v>
      </c>
      <c r="D57" s="11" t="s">
        <v>40</v>
      </c>
      <c r="E57" s="11" t="s">
        <v>41</v>
      </c>
      <c r="F57" s="12">
        <v>180</v>
      </c>
      <c r="G57" s="13" t="s">
        <v>41</v>
      </c>
      <c r="H57" s="14"/>
      <c r="I57" s="15">
        <v>17.702082300884999</v>
      </c>
      <c r="J57" s="16">
        <f t="shared" si="23"/>
        <v>3186.3748141593001</v>
      </c>
      <c r="K57" s="25"/>
      <c r="L57" s="38">
        <v>16.88</v>
      </c>
      <c r="M57" s="16">
        <f t="shared" si="24"/>
        <v>14.938053097345099</v>
      </c>
      <c r="N57" s="16">
        <f t="shared" si="25"/>
        <v>3038.4</v>
      </c>
      <c r="O57" s="25"/>
      <c r="P57" s="17" t="s">
        <v>44</v>
      </c>
      <c r="Q57" s="12">
        <v>17.18</v>
      </c>
      <c r="R57" s="15">
        <f t="shared" si="34"/>
        <v>15.203539823008899</v>
      </c>
      <c r="S57" s="15">
        <f t="shared" si="35"/>
        <v>3092.4</v>
      </c>
      <c r="T57" s="15"/>
      <c r="U57" s="20" t="s">
        <v>46</v>
      </c>
      <c r="V57" s="12">
        <v>17.309999999999999</v>
      </c>
      <c r="W57" s="19">
        <f t="shared" si="36"/>
        <v>15.318584070796501</v>
      </c>
      <c r="X57" s="20">
        <f t="shared" si="37"/>
        <v>3115.8</v>
      </c>
      <c r="Y57" s="20"/>
      <c r="Z57" s="18" t="s">
        <v>48</v>
      </c>
      <c r="AA57" s="12">
        <v>17.28</v>
      </c>
      <c r="AB57" s="21">
        <f t="shared" si="26"/>
        <v>15.2920353982301</v>
      </c>
      <c r="AC57" s="21">
        <f t="shared" si="27"/>
        <v>3110.4</v>
      </c>
      <c r="AD57" s="21"/>
      <c r="AE57" s="18" t="s">
        <v>50</v>
      </c>
      <c r="AF57" s="12">
        <v>18.18</v>
      </c>
      <c r="AG57" s="21">
        <f t="shared" si="28"/>
        <v>16.088495575221199</v>
      </c>
      <c r="AH57" s="21">
        <f t="shared" si="29"/>
        <v>3272.4</v>
      </c>
      <c r="AI57" s="18" t="s">
        <v>51</v>
      </c>
      <c r="AJ57" s="12">
        <v>19.920000000000002</v>
      </c>
      <c r="AK57" s="21">
        <f t="shared" si="30"/>
        <v>17.628318584070801</v>
      </c>
      <c r="AL57" s="21">
        <f t="shared" si="31"/>
        <v>3585.6</v>
      </c>
      <c r="AM57" s="18" t="s">
        <v>52</v>
      </c>
      <c r="AN57" s="12">
        <v>18.239999999999998</v>
      </c>
      <c r="AO57" s="18">
        <f t="shared" si="32"/>
        <v>16.141592920354</v>
      </c>
      <c r="AP57" s="18">
        <f t="shared" si="33"/>
        <v>3283.2</v>
      </c>
      <c r="AQ57" s="18"/>
      <c r="AR57" s="39">
        <v>18.809999999999999</v>
      </c>
      <c r="AS57" s="15">
        <f t="shared" si="38"/>
        <v>16.646017699114999</v>
      </c>
      <c r="AT57" s="12">
        <f t="shared" si="39"/>
        <v>3385.8</v>
      </c>
      <c r="AU57" s="38"/>
      <c r="AV57" s="37" t="s">
        <v>55</v>
      </c>
    </row>
    <row r="58" spans="1:48" ht="38.5" customHeight="1">
      <c r="A58" s="9">
        <v>51</v>
      </c>
      <c r="B58" s="10" t="s">
        <v>38</v>
      </c>
      <c r="C58" s="10" t="s">
        <v>108</v>
      </c>
      <c r="D58" s="11" t="s">
        <v>40</v>
      </c>
      <c r="E58" s="11" t="s">
        <v>41</v>
      </c>
      <c r="F58" s="12">
        <v>60</v>
      </c>
      <c r="G58" s="13" t="s">
        <v>41</v>
      </c>
      <c r="H58" s="14"/>
      <c r="I58" s="15">
        <v>13.08</v>
      </c>
      <c r="J58" s="16">
        <f t="shared" si="23"/>
        <v>784.8</v>
      </c>
      <c r="K58" s="25"/>
      <c r="L58" s="38">
        <v>10.99</v>
      </c>
      <c r="M58" s="16">
        <f t="shared" si="24"/>
        <v>9.7256637168141609</v>
      </c>
      <c r="N58" s="16">
        <f t="shared" si="25"/>
        <v>659.4</v>
      </c>
      <c r="O58" s="25"/>
      <c r="P58" s="17" t="s">
        <v>44</v>
      </c>
      <c r="Q58" s="12">
        <v>10.8</v>
      </c>
      <c r="R58" s="15">
        <f t="shared" si="34"/>
        <v>9.5575221238938095</v>
      </c>
      <c r="S58" s="15">
        <f t="shared" si="35"/>
        <v>648</v>
      </c>
      <c r="T58" s="15"/>
      <c r="U58" s="20" t="s">
        <v>46</v>
      </c>
      <c r="V58" s="12">
        <v>20.21</v>
      </c>
      <c r="W58" s="19">
        <f t="shared" si="36"/>
        <v>17.884955752212399</v>
      </c>
      <c r="X58" s="20">
        <f t="shared" si="37"/>
        <v>1212.5999999999999</v>
      </c>
      <c r="Y58" s="20"/>
      <c r="Z58" s="18" t="s">
        <v>48</v>
      </c>
      <c r="AA58" s="12">
        <v>14.02</v>
      </c>
      <c r="AB58" s="21">
        <f t="shared" si="26"/>
        <v>12.407079646017699</v>
      </c>
      <c r="AC58" s="21">
        <f t="shared" si="27"/>
        <v>841.2</v>
      </c>
      <c r="AD58" s="21"/>
      <c r="AE58" s="18" t="s">
        <v>50</v>
      </c>
      <c r="AF58" s="12">
        <v>0</v>
      </c>
      <c r="AG58" s="21">
        <f t="shared" si="28"/>
        <v>0</v>
      </c>
      <c r="AH58" s="21">
        <f t="shared" si="29"/>
        <v>0</v>
      </c>
      <c r="AI58" s="18" t="s">
        <v>51</v>
      </c>
      <c r="AJ58" s="12">
        <v>13.17</v>
      </c>
      <c r="AK58" s="21">
        <f t="shared" si="30"/>
        <v>11.6548672566372</v>
      </c>
      <c r="AL58" s="21">
        <f t="shared" si="31"/>
        <v>790.2</v>
      </c>
      <c r="AM58" s="18" t="s">
        <v>52</v>
      </c>
      <c r="AN58" s="12">
        <v>14.35</v>
      </c>
      <c r="AO58" s="18">
        <f t="shared" si="32"/>
        <v>12.699115044247799</v>
      </c>
      <c r="AP58" s="18">
        <f t="shared" si="33"/>
        <v>861</v>
      </c>
      <c r="AQ58" s="18"/>
      <c r="AR58" s="40"/>
      <c r="AS58" s="15">
        <f t="shared" si="38"/>
        <v>0</v>
      </c>
      <c r="AT58" s="12">
        <f t="shared" si="39"/>
        <v>0</v>
      </c>
      <c r="AU58" s="41" t="s">
        <v>92</v>
      </c>
      <c r="AV58" s="37" t="s">
        <v>55</v>
      </c>
    </row>
    <row r="59" spans="1:48" ht="38.5" customHeight="1">
      <c r="A59" s="9">
        <v>52</v>
      </c>
      <c r="B59" s="10" t="s">
        <v>38</v>
      </c>
      <c r="C59" s="10" t="s">
        <v>109</v>
      </c>
      <c r="D59" s="11" t="s">
        <v>40</v>
      </c>
      <c r="E59" s="11" t="s">
        <v>41</v>
      </c>
      <c r="F59" s="12">
        <v>50</v>
      </c>
      <c r="G59" s="13" t="s">
        <v>41</v>
      </c>
      <c r="H59" s="14"/>
      <c r="I59" s="15">
        <v>8.1300000000000008</v>
      </c>
      <c r="J59" s="16">
        <f t="shared" si="23"/>
        <v>406.5</v>
      </c>
      <c r="K59" s="25"/>
      <c r="L59" s="38">
        <v>6.82</v>
      </c>
      <c r="M59" s="16">
        <f t="shared" si="24"/>
        <v>6.0353982300885001</v>
      </c>
      <c r="N59" s="16">
        <f t="shared" si="25"/>
        <v>341</v>
      </c>
      <c r="O59" s="25"/>
      <c r="P59" s="17" t="s">
        <v>44</v>
      </c>
      <c r="Q59" s="12">
        <v>7.64</v>
      </c>
      <c r="R59" s="15">
        <f t="shared" si="34"/>
        <v>6.76106194690266</v>
      </c>
      <c r="S59" s="15">
        <f t="shared" si="35"/>
        <v>382</v>
      </c>
      <c r="T59" s="15"/>
      <c r="U59" s="20" t="s">
        <v>46</v>
      </c>
      <c r="V59" s="12">
        <v>14.13</v>
      </c>
      <c r="W59" s="19">
        <f t="shared" si="36"/>
        <v>12.5044247787611</v>
      </c>
      <c r="X59" s="20">
        <f t="shared" si="37"/>
        <v>706.5</v>
      </c>
      <c r="Y59" s="20"/>
      <c r="Z59" s="18" t="s">
        <v>48</v>
      </c>
      <c r="AA59" s="12">
        <v>9.08</v>
      </c>
      <c r="AB59" s="21">
        <f t="shared" si="26"/>
        <v>8.0353982300885001</v>
      </c>
      <c r="AC59" s="21">
        <f t="shared" si="27"/>
        <v>454</v>
      </c>
      <c r="AD59" s="21"/>
      <c r="AE59" s="18" t="s">
        <v>50</v>
      </c>
      <c r="AF59" s="12">
        <v>0</v>
      </c>
      <c r="AG59" s="21">
        <f t="shared" si="28"/>
        <v>0</v>
      </c>
      <c r="AH59" s="21">
        <f t="shared" si="29"/>
        <v>0</v>
      </c>
      <c r="AI59" s="18" t="s">
        <v>51</v>
      </c>
      <c r="AJ59" s="12">
        <v>8.6</v>
      </c>
      <c r="AK59" s="21">
        <f t="shared" si="30"/>
        <v>7.6106194690265498</v>
      </c>
      <c r="AL59" s="21">
        <f t="shared" si="31"/>
        <v>430</v>
      </c>
      <c r="AM59" s="18" t="s">
        <v>52</v>
      </c>
      <c r="AN59" s="12">
        <v>9.77</v>
      </c>
      <c r="AO59" s="18">
        <f t="shared" si="32"/>
        <v>8.6460176991150508</v>
      </c>
      <c r="AP59" s="18">
        <f t="shared" si="33"/>
        <v>488.5</v>
      </c>
      <c r="AQ59" s="18"/>
      <c r="AR59" s="40"/>
      <c r="AS59" s="15">
        <f t="shared" si="38"/>
        <v>0</v>
      </c>
      <c r="AT59" s="12">
        <f t="shared" si="39"/>
        <v>0</v>
      </c>
      <c r="AU59" s="41" t="s">
        <v>92</v>
      </c>
      <c r="AV59" s="37" t="s">
        <v>55</v>
      </c>
    </row>
    <row r="60" spans="1:48" ht="38.5" customHeight="1">
      <c r="A60" s="9">
        <v>53</v>
      </c>
      <c r="B60" s="10" t="s">
        <v>38</v>
      </c>
      <c r="C60" s="10" t="s">
        <v>110</v>
      </c>
      <c r="D60" s="11" t="s">
        <v>40</v>
      </c>
      <c r="E60" s="11" t="s">
        <v>41</v>
      </c>
      <c r="F60" s="12">
        <v>3314</v>
      </c>
      <c r="G60" s="13" t="s">
        <v>41</v>
      </c>
      <c r="H60" s="14"/>
      <c r="I60" s="15">
        <v>21.451441150442498</v>
      </c>
      <c r="J60" s="16">
        <f t="shared" si="23"/>
        <v>71090.075972566396</v>
      </c>
      <c r="K60" s="25"/>
      <c r="L60" s="38">
        <v>21.54</v>
      </c>
      <c r="M60" s="16">
        <f t="shared" si="24"/>
        <v>19.061946902654899</v>
      </c>
      <c r="N60" s="16">
        <f t="shared" si="25"/>
        <v>71383.56</v>
      </c>
      <c r="O60" s="25"/>
      <c r="P60" s="17" t="s">
        <v>44</v>
      </c>
      <c r="Q60" s="12">
        <v>21.76</v>
      </c>
      <c r="R60" s="15">
        <f t="shared" si="34"/>
        <v>19.256637168141602</v>
      </c>
      <c r="S60" s="15">
        <f t="shared" si="35"/>
        <v>72112.639999999999</v>
      </c>
      <c r="T60" s="15"/>
      <c r="U60" s="20" t="s">
        <v>46</v>
      </c>
      <c r="V60" s="12">
        <v>21.41</v>
      </c>
      <c r="W60" s="19">
        <f t="shared" si="36"/>
        <v>18.946902654867301</v>
      </c>
      <c r="X60" s="20">
        <f t="shared" si="37"/>
        <v>70952.740000000005</v>
      </c>
      <c r="Y60" s="20"/>
      <c r="Z60" s="18" t="s">
        <v>48</v>
      </c>
      <c r="AA60" s="12">
        <v>22.83</v>
      </c>
      <c r="AB60" s="21">
        <f t="shared" si="26"/>
        <v>20.2035398230088</v>
      </c>
      <c r="AC60" s="21">
        <f t="shared" si="27"/>
        <v>75658.62</v>
      </c>
      <c r="AD60" s="21"/>
      <c r="AE60" s="18" t="s">
        <v>50</v>
      </c>
      <c r="AF60" s="12">
        <v>23.69</v>
      </c>
      <c r="AG60" s="21">
        <f t="shared" si="28"/>
        <v>20.9646017699115</v>
      </c>
      <c r="AH60" s="21">
        <f t="shared" si="29"/>
        <v>78508.66</v>
      </c>
      <c r="AI60" s="18" t="s">
        <v>51</v>
      </c>
      <c r="AJ60" s="12">
        <v>21.99</v>
      </c>
      <c r="AK60" s="21">
        <f t="shared" si="30"/>
        <v>19.460176991150401</v>
      </c>
      <c r="AL60" s="21">
        <f t="shared" si="31"/>
        <v>72874.86</v>
      </c>
      <c r="AM60" s="18" t="s">
        <v>52</v>
      </c>
      <c r="AN60" s="12">
        <v>26.36</v>
      </c>
      <c r="AO60" s="18">
        <f t="shared" si="32"/>
        <v>23.327433628318602</v>
      </c>
      <c r="AP60" s="18">
        <f t="shared" si="33"/>
        <v>87357.04</v>
      </c>
      <c r="AQ60" s="18"/>
      <c r="AR60" s="39">
        <v>24.77</v>
      </c>
      <c r="AS60" s="15">
        <f t="shared" si="38"/>
        <v>21.920353982300899</v>
      </c>
      <c r="AT60" s="12">
        <f t="shared" si="39"/>
        <v>82087.78</v>
      </c>
      <c r="AU60" s="38"/>
      <c r="AV60" s="37" t="s">
        <v>55</v>
      </c>
    </row>
    <row r="61" spans="1:48" ht="38.5" customHeight="1">
      <c r="A61" s="9">
        <v>54</v>
      </c>
      <c r="B61" s="10" t="s">
        <v>38</v>
      </c>
      <c r="C61" s="10" t="s">
        <v>111</v>
      </c>
      <c r="D61" s="11" t="s">
        <v>40</v>
      </c>
      <c r="E61" s="11" t="s">
        <v>41</v>
      </c>
      <c r="F61" s="12">
        <v>212</v>
      </c>
      <c r="G61" s="13" t="s">
        <v>41</v>
      </c>
      <c r="H61" s="14"/>
      <c r="I61" s="15">
        <v>100.785933628319</v>
      </c>
      <c r="J61" s="16">
        <f t="shared" si="23"/>
        <v>21366.617929203599</v>
      </c>
      <c r="K61" s="25"/>
      <c r="L61" s="38">
        <v>96</v>
      </c>
      <c r="M61" s="16">
        <f t="shared" si="24"/>
        <v>84.955752212389399</v>
      </c>
      <c r="N61" s="16">
        <f t="shared" si="25"/>
        <v>20352</v>
      </c>
      <c r="O61" s="25"/>
      <c r="P61" s="17" t="s">
        <v>44</v>
      </c>
      <c r="Q61" s="12">
        <v>92.73</v>
      </c>
      <c r="R61" s="15">
        <f t="shared" si="34"/>
        <v>82.061946902654896</v>
      </c>
      <c r="S61" s="15">
        <f t="shared" si="35"/>
        <v>19658.759999999998</v>
      </c>
      <c r="T61" s="15"/>
      <c r="U61" s="20" t="s">
        <v>46</v>
      </c>
      <c r="V61" s="12">
        <v>93.07</v>
      </c>
      <c r="W61" s="19">
        <f t="shared" si="36"/>
        <v>82.362831858407105</v>
      </c>
      <c r="X61" s="20">
        <f t="shared" si="37"/>
        <v>19730.84</v>
      </c>
      <c r="Y61" s="20"/>
      <c r="Z61" s="18" t="s">
        <v>48</v>
      </c>
      <c r="AA61" s="12">
        <v>102.78</v>
      </c>
      <c r="AB61" s="21">
        <f t="shared" si="26"/>
        <v>90.955752212389399</v>
      </c>
      <c r="AC61" s="21">
        <f t="shared" si="27"/>
        <v>21789.360000000001</v>
      </c>
      <c r="AD61" s="21"/>
      <c r="AE61" s="18" t="s">
        <v>50</v>
      </c>
      <c r="AF61" s="12">
        <v>104.81</v>
      </c>
      <c r="AG61" s="21">
        <f t="shared" si="28"/>
        <v>92.752212389380503</v>
      </c>
      <c r="AH61" s="21">
        <f t="shared" si="29"/>
        <v>22219.72</v>
      </c>
      <c r="AI61" s="18" t="s">
        <v>51</v>
      </c>
      <c r="AJ61" s="12">
        <v>97.99</v>
      </c>
      <c r="AK61" s="21">
        <f t="shared" si="30"/>
        <v>86.716814159291999</v>
      </c>
      <c r="AL61" s="21">
        <f t="shared" si="31"/>
        <v>20773.88</v>
      </c>
      <c r="AM61" s="18" t="s">
        <v>52</v>
      </c>
      <c r="AN61" s="12">
        <v>98.73</v>
      </c>
      <c r="AO61" s="18">
        <f t="shared" si="32"/>
        <v>87.371681415929203</v>
      </c>
      <c r="AP61" s="18">
        <f t="shared" si="33"/>
        <v>20930.759999999998</v>
      </c>
      <c r="AQ61" s="18"/>
      <c r="AR61" s="39">
        <v>113.14</v>
      </c>
      <c r="AS61" s="15">
        <f t="shared" si="38"/>
        <v>100.12389380531</v>
      </c>
      <c r="AT61" s="12">
        <f t="shared" si="39"/>
        <v>23985.68</v>
      </c>
      <c r="AU61" s="38"/>
      <c r="AV61" s="37" t="s">
        <v>55</v>
      </c>
    </row>
    <row r="62" spans="1:48" ht="38.5" customHeight="1">
      <c r="A62" s="9">
        <v>55</v>
      </c>
      <c r="B62" s="10" t="s">
        <v>38</v>
      </c>
      <c r="C62" s="10" t="s">
        <v>112</v>
      </c>
      <c r="D62" s="11" t="s">
        <v>40</v>
      </c>
      <c r="E62" s="11" t="s">
        <v>41</v>
      </c>
      <c r="F62" s="12">
        <v>110</v>
      </c>
      <c r="G62" s="13" t="s">
        <v>41</v>
      </c>
      <c r="H62" s="14"/>
      <c r="I62" s="15">
        <v>80.628746902654896</v>
      </c>
      <c r="J62" s="16">
        <f t="shared" si="23"/>
        <v>8869.1621592920401</v>
      </c>
      <c r="K62" s="25"/>
      <c r="L62" s="38">
        <v>76.75</v>
      </c>
      <c r="M62" s="16">
        <f t="shared" si="24"/>
        <v>67.920353982300895</v>
      </c>
      <c r="N62" s="16">
        <f t="shared" si="25"/>
        <v>8442.5</v>
      </c>
      <c r="O62" s="25"/>
      <c r="P62" s="17" t="s">
        <v>44</v>
      </c>
      <c r="Q62" s="12">
        <v>77.010000000000005</v>
      </c>
      <c r="R62" s="15">
        <f t="shared" si="34"/>
        <v>68.150442477876098</v>
      </c>
      <c r="S62" s="15">
        <f t="shared" si="35"/>
        <v>8471.1</v>
      </c>
      <c r="T62" s="15"/>
      <c r="U62" s="20" t="s">
        <v>46</v>
      </c>
      <c r="V62" s="12">
        <v>75.06</v>
      </c>
      <c r="W62" s="19">
        <f t="shared" si="36"/>
        <v>66.424778761062001</v>
      </c>
      <c r="X62" s="20">
        <f t="shared" si="37"/>
        <v>8256.6</v>
      </c>
      <c r="Y62" s="20"/>
      <c r="Z62" s="18" t="s">
        <v>48</v>
      </c>
      <c r="AA62" s="12">
        <v>84.74</v>
      </c>
      <c r="AB62" s="21">
        <f t="shared" si="26"/>
        <v>74.991150442477903</v>
      </c>
      <c r="AC62" s="21">
        <f t="shared" si="27"/>
        <v>9321.4</v>
      </c>
      <c r="AD62" s="21"/>
      <c r="AE62" s="18" t="s">
        <v>50</v>
      </c>
      <c r="AF62" s="12">
        <v>85.85</v>
      </c>
      <c r="AG62" s="21">
        <f t="shared" si="28"/>
        <v>75.973451327433594</v>
      </c>
      <c r="AH62" s="21">
        <f t="shared" si="29"/>
        <v>9443.5</v>
      </c>
      <c r="AI62" s="18" t="s">
        <v>51</v>
      </c>
      <c r="AJ62" s="12">
        <v>79.38</v>
      </c>
      <c r="AK62" s="21">
        <f t="shared" si="30"/>
        <v>70.247787610619497</v>
      </c>
      <c r="AL62" s="21">
        <f t="shared" si="31"/>
        <v>8731.7999999999993</v>
      </c>
      <c r="AM62" s="18" t="s">
        <v>52</v>
      </c>
      <c r="AN62" s="12">
        <v>80.47</v>
      </c>
      <c r="AO62" s="18">
        <f t="shared" si="32"/>
        <v>71.212389380530993</v>
      </c>
      <c r="AP62" s="18">
        <f t="shared" si="33"/>
        <v>8851.7000000000007</v>
      </c>
      <c r="AQ62" s="18"/>
      <c r="AR62" s="39">
        <v>91.15</v>
      </c>
      <c r="AS62" s="15">
        <f t="shared" si="38"/>
        <v>80.663716814159301</v>
      </c>
      <c r="AT62" s="12">
        <f t="shared" si="39"/>
        <v>10026.5</v>
      </c>
      <c r="AU62" s="38"/>
      <c r="AV62" s="37" t="s">
        <v>55</v>
      </c>
    </row>
    <row r="63" spans="1:48" ht="38.5" customHeight="1">
      <c r="A63" s="9">
        <v>56</v>
      </c>
      <c r="B63" s="10" t="s">
        <v>38</v>
      </c>
      <c r="C63" s="10" t="s">
        <v>113</v>
      </c>
      <c r="D63" s="11" t="s">
        <v>40</v>
      </c>
      <c r="E63" s="11" t="s">
        <v>41</v>
      </c>
      <c r="F63" s="12">
        <v>40</v>
      </c>
      <c r="G63" s="13" t="s">
        <v>41</v>
      </c>
      <c r="H63" s="14"/>
      <c r="I63" s="15">
        <v>40.314373451327498</v>
      </c>
      <c r="J63" s="16">
        <f t="shared" si="23"/>
        <v>1612.5749380530999</v>
      </c>
      <c r="K63" s="25"/>
      <c r="L63" s="38">
        <v>41.46</v>
      </c>
      <c r="M63" s="16">
        <f t="shared" si="24"/>
        <v>36.6902654867257</v>
      </c>
      <c r="N63" s="16">
        <f t="shared" si="25"/>
        <v>1658.4</v>
      </c>
      <c r="O63" s="25"/>
      <c r="P63" s="17" t="s">
        <v>44</v>
      </c>
      <c r="Q63" s="12">
        <v>48.93</v>
      </c>
      <c r="R63" s="15">
        <f t="shared" si="34"/>
        <v>43.300884955752203</v>
      </c>
      <c r="S63" s="15">
        <f t="shared" si="35"/>
        <v>1957.2</v>
      </c>
      <c r="T63" s="15"/>
      <c r="U63" s="20" t="s">
        <v>46</v>
      </c>
      <c r="V63" s="12">
        <v>50.42</v>
      </c>
      <c r="W63" s="19">
        <f t="shared" si="36"/>
        <v>44.6194690265487</v>
      </c>
      <c r="X63" s="20">
        <f t="shared" si="37"/>
        <v>2016.8</v>
      </c>
      <c r="Y63" s="20"/>
      <c r="Z63" s="18" t="s">
        <v>48</v>
      </c>
      <c r="AA63" s="12">
        <v>49.61</v>
      </c>
      <c r="AB63" s="21">
        <f t="shared" si="26"/>
        <v>43.902654867256601</v>
      </c>
      <c r="AC63" s="21">
        <f t="shared" si="27"/>
        <v>1984.4</v>
      </c>
      <c r="AD63" s="21"/>
      <c r="AE63" s="18" t="s">
        <v>50</v>
      </c>
      <c r="AF63" s="12">
        <v>48.44</v>
      </c>
      <c r="AG63" s="21">
        <f t="shared" si="28"/>
        <v>42.867256637168097</v>
      </c>
      <c r="AH63" s="21">
        <f t="shared" si="29"/>
        <v>1937.6</v>
      </c>
      <c r="AI63" s="18" t="s">
        <v>51</v>
      </c>
      <c r="AJ63" s="12">
        <v>45.38</v>
      </c>
      <c r="AK63" s="21">
        <f t="shared" si="30"/>
        <v>40.159292035398202</v>
      </c>
      <c r="AL63" s="21">
        <f t="shared" si="31"/>
        <v>1815.2</v>
      </c>
      <c r="AM63" s="18" t="s">
        <v>52</v>
      </c>
      <c r="AN63" s="12">
        <v>47.9</v>
      </c>
      <c r="AO63" s="18">
        <f t="shared" si="32"/>
        <v>42.389380530973497</v>
      </c>
      <c r="AP63" s="18">
        <f t="shared" si="33"/>
        <v>1916</v>
      </c>
      <c r="AQ63" s="18"/>
      <c r="AR63" s="39">
        <v>53.27</v>
      </c>
      <c r="AS63" s="15">
        <f t="shared" si="38"/>
        <v>47.141592920354</v>
      </c>
      <c r="AT63" s="12">
        <f t="shared" si="39"/>
        <v>2130.8000000000002</v>
      </c>
      <c r="AU63" s="38"/>
      <c r="AV63" s="37" t="s">
        <v>55</v>
      </c>
    </row>
    <row r="64" spans="1:48" ht="38.5" customHeight="1">
      <c r="A64" s="9">
        <v>57</v>
      </c>
      <c r="B64" s="10" t="s">
        <v>38</v>
      </c>
      <c r="C64" s="10" t="s">
        <v>114</v>
      </c>
      <c r="D64" s="11" t="s">
        <v>40</v>
      </c>
      <c r="E64" s="11" t="s">
        <v>41</v>
      </c>
      <c r="F64" s="12">
        <v>90</v>
      </c>
      <c r="G64" s="13" t="s">
        <v>41</v>
      </c>
      <c r="H64" s="14"/>
      <c r="I64" s="15">
        <v>10.4368946902655</v>
      </c>
      <c r="J64" s="16">
        <f t="shared" si="23"/>
        <v>939.32052212389499</v>
      </c>
      <c r="K64" s="25"/>
      <c r="L64" s="38">
        <v>6.3</v>
      </c>
      <c r="M64" s="16">
        <f t="shared" si="24"/>
        <v>5.5752212389380498</v>
      </c>
      <c r="N64" s="16">
        <f t="shared" si="25"/>
        <v>567</v>
      </c>
      <c r="O64" s="25"/>
      <c r="P64" s="17" t="s">
        <v>44</v>
      </c>
      <c r="Q64" s="12">
        <v>8.1300000000000008</v>
      </c>
      <c r="R64" s="15">
        <f t="shared" si="34"/>
        <v>7.19469026548673</v>
      </c>
      <c r="S64" s="15">
        <f t="shared" si="35"/>
        <v>731.7</v>
      </c>
      <c r="T64" s="15"/>
      <c r="U64" s="20" t="s">
        <v>46</v>
      </c>
      <c r="V64" s="12">
        <v>7.36</v>
      </c>
      <c r="W64" s="19">
        <f t="shared" si="36"/>
        <v>6.5132743362831897</v>
      </c>
      <c r="X64" s="20">
        <f t="shared" si="37"/>
        <v>662.4</v>
      </c>
      <c r="Y64" s="20"/>
      <c r="Z64" s="18" t="s">
        <v>48</v>
      </c>
      <c r="AA64" s="12">
        <v>9.7799999999999994</v>
      </c>
      <c r="AB64" s="21">
        <f t="shared" si="26"/>
        <v>8.6548672566371696</v>
      </c>
      <c r="AC64" s="21">
        <f t="shared" si="27"/>
        <v>880.2</v>
      </c>
      <c r="AD64" s="21"/>
      <c r="AE64" s="18" t="s">
        <v>50</v>
      </c>
      <c r="AF64" s="12">
        <v>7.51</v>
      </c>
      <c r="AG64" s="21">
        <f t="shared" si="28"/>
        <v>6.6460176991150401</v>
      </c>
      <c r="AH64" s="21">
        <f t="shared" si="29"/>
        <v>675.9</v>
      </c>
      <c r="AI64" s="18" t="s">
        <v>51</v>
      </c>
      <c r="AJ64" s="12">
        <v>7.08</v>
      </c>
      <c r="AK64" s="21">
        <f t="shared" si="30"/>
        <v>6.2654867256637203</v>
      </c>
      <c r="AL64" s="21">
        <f t="shared" si="31"/>
        <v>637.20000000000005</v>
      </c>
      <c r="AM64" s="18" t="s">
        <v>52</v>
      </c>
      <c r="AN64" s="12">
        <v>9.34</v>
      </c>
      <c r="AO64" s="18">
        <f t="shared" si="32"/>
        <v>8.2654867256637203</v>
      </c>
      <c r="AP64" s="18">
        <f t="shared" si="33"/>
        <v>840.6</v>
      </c>
      <c r="AQ64" s="18"/>
      <c r="AR64" s="39">
        <v>8.27</v>
      </c>
      <c r="AS64" s="15">
        <f t="shared" si="38"/>
        <v>7.3185840707964598</v>
      </c>
      <c r="AT64" s="12">
        <f t="shared" si="39"/>
        <v>744.3</v>
      </c>
      <c r="AU64" s="38"/>
      <c r="AV64" s="37" t="s">
        <v>55</v>
      </c>
    </row>
    <row r="65" spans="1:48" ht="38.5" customHeight="1">
      <c r="A65" s="9">
        <v>58</v>
      </c>
      <c r="B65" s="10" t="s">
        <v>38</v>
      </c>
      <c r="C65" s="10" t="s">
        <v>115</v>
      </c>
      <c r="D65" s="11" t="s">
        <v>40</v>
      </c>
      <c r="E65" s="11" t="s">
        <v>41</v>
      </c>
      <c r="F65" s="12">
        <v>50</v>
      </c>
      <c r="G65" s="13" t="s">
        <v>41</v>
      </c>
      <c r="H65" s="14"/>
      <c r="I65" s="15">
        <v>12.7768738938053</v>
      </c>
      <c r="J65" s="16">
        <f t="shared" si="23"/>
        <v>638.84369469026501</v>
      </c>
      <c r="K65" s="25"/>
      <c r="L65" s="38">
        <v>6.11</v>
      </c>
      <c r="M65" s="16">
        <f t="shared" si="24"/>
        <v>5.4070796460177002</v>
      </c>
      <c r="N65" s="16">
        <f t="shared" si="25"/>
        <v>305.5</v>
      </c>
      <c r="O65" s="25"/>
      <c r="P65" s="17" t="s">
        <v>44</v>
      </c>
      <c r="Q65" s="12">
        <v>11.08</v>
      </c>
      <c r="R65" s="15">
        <f t="shared" si="34"/>
        <v>9.8053097345132691</v>
      </c>
      <c r="S65" s="15">
        <f t="shared" si="35"/>
        <v>554</v>
      </c>
      <c r="T65" s="15"/>
      <c r="U65" s="20" t="s">
        <v>46</v>
      </c>
      <c r="V65" s="12">
        <v>9.32</v>
      </c>
      <c r="W65" s="19">
        <f t="shared" si="36"/>
        <v>8.2477876106194703</v>
      </c>
      <c r="X65" s="20">
        <f t="shared" si="37"/>
        <v>466</v>
      </c>
      <c r="Y65" s="20"/>
      <c r="Z65" s="18" t="s">
        <v>48</v>
      </c>
      <c r="AA65" s="12">
        <v>12.99</v>
      </c>
      <c r="AB65" s="21">
        <f t="shared" si="26"/>
        <v>11.4955752212389</v>
      </c>
      <c r="AC65" s="21">
        <f t="shared" si="27"/>
        <v>649.5</v>
      </c>
      <c r="AD65" s="21"/>
      <c r="AE65" s="18" t="s">
        <v>50</v>
      </c>
      <c r="AF65" s="12">
        <v>0</v>
      </c>
      <c r="AG65" s="21">
        <f t="shared" si="28"/>
        <v>0</v>
      </c>
      <c r="AH65" s="21">
        <f t="shared" si="29"/>
        <v>0</v>
      </c>
      <c r="AI65" s="18" t="s">
        <v>51</v>
      </c>
      <c r="AJ65" s="12">
        <v>9.08</v>
      </c>
      <c r="AK65" s="21">
        <f t="shared" si="30"/>
        <v>8.0353982300885001</v>
      </c>
      <c r="AL65" s="21">
        <f t="shared" si="31"/>
        <v>454</v>
      </c>
      <c r="AM65" s="18" t="s">
        <v>52</v>
      </c>
      <c r="AN65" s="12">
        <v>11.92</v>
      </c>
      <c r="AO65" s="18">
        <f t="shared" si="32"/>
        <v>10.5486725663717</v>
      </c>
      <c r="AP65" s="18">
        <f t="shared" si="33"/>
        <v>596</v>
      </c>
      <c r="AQ65" s="18"/>
      <c r="AR65" s="39">
        <v>11.15</v>
      </c>
      <c r="AS65" s="15">
        <f t="shared" si="38"/>
        <v>9.8672566371681398</v>
      </c>
      <c r="AT65" s="12">
        <f t="shared" si="39"/>
        <v>557.5</v>
      </c>
      <c r="AU65" s="38"/>
      <c r="AV65" s="37" t="s">
        <v>55</v>
      </c>
    </row>
    <row r="66" spans="1:48" ht="38.5" customHeight="1">
      <c r="A66" s="9">
        <v>59</v>
      </c>
      <c r="B66" s="10" t="s">
        <v>38</v>
      </c>
      <c r="C66" s="10" t="s">
        <v>116</v>
      </c>
      <c r="D66" s="11" t="s">
        <v>40</v>
      </c>
      <c r="E66" s="11" t="s">
        <v>41</v>
      </c>
      <c r="F66" s="12">
        <v>939</v>
      </c>
      <c r="G66" s="13" t="s">
        <v>41</v>
      </c>
      <c r="H66" s="14"/>
      <c r="I66" s="15">
        <v>1311.5810840708</v>
      </c>
      <c r="J66" s="16">
        <f t="shared" si="23"/>
        <v>1231574.6379424799</v>
      </c>
      <c r="K66" s="25"/>
      <c r="L66" s="38">
        <v>1040.79</v>
      </c>
      <c r="M66" s="16">
        <f t="shared" si="24"/>
        <v>921.05309734513298</v>
      </c>
      <c r="N66" s="16">
        <f t="shared" si="25"/>
        <v>977301.81</v>
      </c>
      <c r="O66" s="25"/>
      <c r="P66" s="17" t="s">
        <v>44</v>
      </c>
      <c r="Q66" s="12">
        <v>1058.8399999999999</v>
      </c>
      <c r="R66" s="15">
        <f t="shared" si="34"/>
        <v>937.02654867256604</v>
      </c>
      <c r="S66" s="15">
        <f t="shared" si="35"/>
        <v>994250.76</v>
      </c>
      <c r="T66" s="15"/>
      <c r="U66" s="20" t="s">
        <v>46</v>
      </c>
      <c r="V66" s="12">
        <v>1046.8800000000001</v>
      </c>
      <c r="W66" s="19">
        <f t="shared" si="36"/>
        <v>926.44247787610595</v>
      </c>
      <c r="X66" s="20">
        <f t="shared" si="37"/>
        <v>983020.32</v>
      </c>
      <c r="Y66" s="20"/>
      <c r="Z66" s="18" t="s">
        <v>48</v>
      </c>
      <c r="AA66" s="12">
        <v>1094.1199999999999</v>
      </c>
      <c r="AB66" s="21">
        <f t="shared" si="26"/>
        <v>968.24778761061896</v>
      </c>
      <c r="AC66" s="21">
        <f t="shared" si="27"/>
        <v>1027378.68</v>
      </c>
      <c r="AD66" s="21"/>
      <c r="AE66" s="18" t="s">
        <v>50</v>
      </c>
      <c r="AF66" s="12">
        <v>1138.21</v>
      </c>
      <c r="AG66" s="21">
        <f t="shared" si="28"/>
        <v>1007.26548672566</v>
      </c>
      <c r="AH66" s="21">
        <f t="shared" si="29"/>
        <v>1068779.19</v>
      </c>
      <c r="AI66" s="18" t="s">
        <v>51</v>
      </c>
      <c r="AJ66" s="12">
        <v>1052.43</v>
      </c>
      <c r="AK66" s="21">
        <f t="shared" si="30"/>
        <v>931.35398230088504</v>
      </c>
      <c r="AL66" s="21">
        <f t="shared" si="31"/>
        <v>988231.77</v>
      </c>
      <c r="AM66" s="18" t="s">
        <v>52</v>
      </c>
      <c r="AN66" s="12">
        <v>1108.56</v>
      </c>
      <c r="AO66" s="18">
        <f t="shared" si="32"/>
        <v>981.02654867256604</v>
      </c>
      <c r="AP66" s="18">
        <f t="shared" si="33"/>
        <v>1040937.84</v>
      </c>
      <c r="AQ66" s="18"/>
      <c r="AR66" s="39">
        <v>1208.82</v>
      </c>
      <c r="AS66" s="15">
        <f t="shared" si="38"/>
        <v>1069.75221238938</v>
      </c>
      <c r="AT66" s="12">
        <f t="shared" si="39"/>
        <v>1135081.98</v>
      </c>
      <c r="AU66" s="38"/>
      <c r="AV66" s="37" t="s">
        <v>55</v>
      </c>
    </row>
    <row r="67" spans="1:48" ht="38.5" customHeight="1">
      <c r="A67" s="9">
        <v>60</v>
      </c>
      <c r="B67" s="10" t="s">
        <v>38</v>
      </c>
      <c r="C67" s="10" t="s">
        <v>117</v>
      </c>
      <c r="D67" s="11" t="s">
        <v>40</v>
      </c>
      <c r="E67" s="11" t="s">
        <v>41</v>
      </c>
      <c r="F67" s="12">
        <v>38</v>
      </c>
      <c r="G67" s="13" t="s">
        <v>41</v>
      </c>
      <c r="H67" s="14"/>
      <c r="I67" s="15">
        <v>77.004545132743402</v>
      </c>
      <c r="J67" s="16">
        <f t="shared" si="23"/>
        <v>2926.1727150442498</v>
      </c>
      <c r="K67" s="25"/>
      <c r="L67" s="38">
        <v>73.09</v>
      </c>
      <c r="M67" s="16">
        <f t="shared" si="24"/>
        <v>64.681415929203595</v>
      </c>
      <c r="N67" s="16">
        <f t="shared" si="25"/>
        <v>2777.42</v>
      </c>
      <c r="O67" s="25"/>
      <c r="P67" s="17" t="s">
        <v>44</v>
      </c>
      <c r="Q67" s="12">
        <v>75.42</v>
      </c>
      <c r="R67" s="15">
        <f t="shared" si="34"/>
        <v>66.743362831858406</v>
      </c>
      <c r="S67" s="15">
        <f t="shared" si="35"/>
        <v>2865.96</v>
      </c>
      <c r="T67" s="15"/>
      <c r="U67" s="20" t="s">
        <v>46</v>
      </c>
      <c r="V67" s="12">
        <v>73.69</v>
      </c>
      <c r="W67" s="19">
        <f t="shared" si="36"/>
        <v>65.212389380530993</v>
      </c>
      <c r="X67" s="20">
        <f t="shared" si="37"/>
        <v>2800.22</v>
      </c>
      <c r="Y67" s="20"/>
      <c r="Z67" s="18" t="s">
        <v>48</v>
      </c>
      <c r="AA67" s="12">
        <v>81.06</v>
      </c>
      <c r="AB67" s="21">
        <f t="shared" si="26"/>
        <v>71.734513274336294</v>
      </c>
      <c r="AC67" s="21">
        <f t="shared" si="27"/>
        <v>3080.28</v>
      </c>
      <c r="AD67" s="21"/>
      <c r="AE67" s="18" t="s">
        <v>50</v>
      </c>
      <c r="AF67" s="12">
        <v>80.36</v>
      </c>
      <c r="AG67" s="21">
        <f t="shared" si="28"/>
        <v>71.115044247787594</v>
      </c>
      <c r="AH67" s="21">
        <f t="shared" si="29"/>
        <v>3053.68</v>
      </c>
      <c r="AI67" s="18" t="s">
        <v>51</v>
      </c>
      <c r="AJ67" s="12">
        <v>79.84</v>
      </c>
      <c r="AK67" s="21">
        <f t="shared" si="30"/>
        <v>70.654867256637203</v>
      </c>
      <c r="AL67" s="21">
        <f t="shared" si="31"/>
        <v>3033.92</v>
      </c>
      <c r="AM67" s="18" t="s">
        <v>52</v>
      </c>
      <c r="AN67" s="12">
        <v>77.989999999999995</v>
      </c>
      <c r="AO67" s="18">
        <f t="shared" si="32"/>
        <v>69.017699115044294</v>
      </c>
      <c r="AP67" s="18">
        <f t="shared" si="33"/>
        <v>2963.62</v>
      </c>
      <c r="AQ67" s="18"/>
      <c r="AR67" s="39">
        <v>86.5</v>
      </c>
      <c r="AS67" s="15">
        <f t="shared" si="38"/>
        <v>76.548672566371707</v>
      </c>
      <c r="AT67" s="12">
        <f t="shared" si="39"/>
        <v>3287</v>
      </c>
      <c r="AU67" s="38"/>
      <c r="AV67" s="37" t="s">
        <v>55</v>
      </c>
    </row>
    <row r="68" spans="1:48" ht="38.5" customHeight="1">
      <c r="A68" s="9">
        <v>61</v>
      </c>
      <c r="B68" s="10" t="s">
        <v>38</v>
      </c>
      <c r="C68" s="10" t="s">
        <v>118</v>
      </c>
      <c r="D68" s="11" t="s">
        <v>40</v>
      </c>
      <c r="E68" s="11" t="s">
        <v>41</v>
      </c>
      <c r="F68" s="12">
        <v>405</v>
      </c>
      <c r="G68" s="13" t="s">
        <v>41</v>
      </c>
      <c r="H68" s="14"/>
      <c r="I68" s="15">
        <v>41.220423893805403</v>
      </c>
      <c r="J68" s="16">
        <f t="shared" si="23"/>
        <v>16694.2716769912</v>
      </c>
      <c r="K68" s="25"/>
      <c r="L68" s="38">
        <v>47.04</v>
      </c>
      <c r="M68" s="16">
        <f t="shared" si="24"/>
        <v>41.628318584070797</v>
      </c>
      <c r="N68" s="16">
        <f t="shared" si="25"/>
        <v>19051.2</v>
      </c>
      <c r="O68" s="25"/>
      <c r="P68" s="17" t="s">
        <v>44</v>
      </c>
      <c r="Q68" s="12">
        <v>50.28</v>
      </c>
      <c r="R68" s="15">
        <f t="shared" si="34"/>
        <v>44.495575221238902</v>
      </c>
      <c r="S68" s="15">
        <f t="shared" si="35"/>
        <v>20363.400000000001</v>
      </c>
      <c r="T68" s="15"/>
      <c r="U68" s="20" t="s">
        <v>46</v>
      </c>
      <c r="V68" s="12">
        <v>47.95</v>
      </c>
      <c r="W68" s="19">
        <f t="shared" si="36"/>
        <v>42.433628318584098</v>
      </c>
      <c r="X68" s="20">
        <f t="shared" si="37"/>
        <v>19419.75</v>
      </c>
      <c r="Y68" s="20"/>
      <c r="Z68" s="18" t="s">
        <v>48</v>
      </c>
      <c r="AA68" s="12">
        <v>49.73</v>
      </c>
      <c r="AB68" s="21">
        <f t="shared" si="26"/>
        <v>44.008849557522097</v>
      </c>
      <c r="AC68" s="21">
        <f t="shared" si="27"/>
        <v>20140.650000000001</v>
      </c>
      <c r="AD68" s="21"/>
      <c r="AE68" s="18" t="s">
        <v>50</v>
      </c>
      <c r="AF68" s="12">
        <v>51.19</v>
      </c>
      <c r="AG68" s="21">
        <f t="shared" si="28"/>
        <v>45.300884955752203</v>
      </c>
      <c r="AH68" s="21">
        <f t="shared" si="29"/>
        <v>20731.95</v>
      </c>
      <c r="AI68" s="18" t="s">
        <v>51</v>
      </c>
      <c r="AJ68" s="12">
        <v>49.25</v>
      </c>
      <c r="AK68" s="21">
        <f t="shared" si="30"/>
        <v>43.584070796460203</v>
      </c>
      <c r="AL68" s="21">
        <f t="shared" si="31"/>
        <v>19946.25</v>
      </c>
      <c r="AM68" s="18" t="s">
        <v>52</v>
      </c>
      <c r="AN68" s="12">
        <v>53.61</v>
      </c>
      <c r="AO68" s="18">
        <f t="shared" si="32"/>
        <v>47.442477876106203</v>
      </c>
      <c r="AP68" s="18">
        <f t="shared" si="33"/>
        <v>21712.05</v>
      </c>
      <c r="AQ68" s="18"/>
      <c r="AR68" s="39">
        <v>56.5</v>
      </c>
      <c r="AS68" s="15">
        <f t="shared" si="38"/>
        <v>50</v>
      </c>
      <c r="AT68" s="12">
        <f t="shared" si="39"/>
        <v>22882.5</v>
      </c>
      <c r="AU68" s="38"/>
      <c r="AV68" s="37" t="s">
        <v>55</v>
      </c>
    </row>
    <row r="69" spans="1:48" ht="38.5" customHeight="1">
      <c r="A69" s="9">
        <v>62</v>
      </c>
      <c r="B69" s="10" t="s">
        <v>38</v>
      </c>
      <c r="C69" s="10" t="s">
        <v>119</v>
      </c>
      <c r="D69" s="11" t="s">
        <v>40</v>
      </c>
      <c r="E69" s="11" t="s">
        <v>41</v>
      </c>
      <c r="F69" s="12">
        <v>660</v>
      </c>
      <c r="G69" s="13" t="s">
        <v>41</v>
      </c>
      <c r="H69" s="14"/>
      <c r="I69" s="15">
        <v>52.765260176991099</v>
      </c>
      <c r="J69" s="16">
        <f t="shared" si="23"/>
        <v>34825.071716814098</v>
      </c>
      <c r="K69" s="25"/>
      <c r="L69" s="38">
        <v>60</v>
      </c>
      <c r="M69" s="16">
        <f t="shared" si="24"/>
        <v>53.097345132743399</v>
      </c>
      <c r="N69" s="16">
        <f t="shared" si="25"/>
        <v>39600</v>
      </c>
      <c r="O69" s="25"/>
      <c r="P69" s="17" t="s">
        <v>44</v>
      </c>
      <c r="Q69" s="12">
        <v>60.86</v>
      </c>
      <c r="R69" s="15">
        <f t="shared" si="34"/>
        <v>53.858407079646</v>
      </c>
      <c r="S69" s="15">
        <f t="shared" si="35"/>
        <v>40167.599999999999</v>
      </c>
      <c r="T69" s="15"/>
      <c r="U69" s="20" t="s">
        <v>46</v>
      </c>
      <c r="V69" s="12">
        <v>59.35</v>
      </c>
      <c r="W69" s="19">
        <f t="shared" si="36"/>
        <v>52.522123893805301</v>
      </c>
      <c r="X69" s="20">
        <f t="shared" si="37"/>
        <v>39171</v>
      </c>
      <c r="Y69" s="20"/>
      <c r="Z69" s="18" t="s">
        <v>48</v>
      </c>
      <c r="AA69" s="12">
        <v>62.31</v>
      </c>
      <c r="AB69" s="21">
        <f t="shared" si="26"/>
        <v>55.141592920354</v>
      </c>
      <c r="AC69" s="21">
        <f t="shared" si="27"/>
        <v>41124.6</v>
      </c>
      <c r="AD69" s="21"/>
      <c r="AE69" s="18" t="s">
        <v>50</v>
      </c>
      <c r="AF69" s="12">
        <v>64.66</v>
      </c>
      <c r="AG69" s="21">
        <f t="shared" si="28"/>
        <v>57.221238938053098</v>
      </c>
      <c r="AH69" s="21">
        <f t="shared" si="29"/>
        <v>42675.6</v>
      </c>
      <c r="AI69" s="18" t="s">
        <v>51</v>
      </c>
      <c r="AJ69" s="12">
        <v>60.8</v>
      </c>
      <c r="AK69" s="21">
        <f t="shared" si="30"/>
        <v>53.805309734513301</v>
      </c>
      <c r="AL69" s="21">
        <f t="shared" si="31"/>
        <v>40128</v>
      </c>
      <c r="AM69" s="18" t="s">
        <v>52</v>
      </c>
      <c r="AN69" s="12">
        <v>62.9</v>
      </c>
      <c r="AO69" s="18">
        <f t="shared" si="32"/>
        <v>55.663716814159301</v>
      </c>
      <c r="AP69" s="18">
        <f t="shared" si="33"/>
        <v>41514</v>
      </c>
      <c r="AQ69" s="18"/>
      <c r="AR69" s="39">
        <v>69.69</v>
      </c>
      <c r="AS69" s="15">
        <f t="shared" si="38"/>
        <v>61.672566371681398</v>
      </c>
      <c r="AT69" s="12">
        <f t="shared" si="39"/>
        <v>45995.4</v>
      </c>
      <c r="AU69" s="38"/>
      <c r="AV69" s="37" t="s">
        <v>55</v>
      </c>
    </row>
    <row r="70" spans="1:48" ht="38.5" customHeight="1">
      <c r="A70" s="9">
        <v>63</v>
      </c>
      <c r="B70" s="10" t="s">
        <v>38</v>
      </c>
      <c r="C70" s="10" t="s">
        <v>120</v>
      </c>
      <c r="D70" s="11" t="s">
        <v>40</v>
      </c>
      <c r="E70" s="11" t="s">
        <v>41</v>
      </c>
      <c r="F70" s="12">
        <v>240</v>
      </c>
      <c r="G70" s="13" t="s">
        <v>41</v>
      </c>
      <c r="H70" s="14"/>
      <c r="I70" s="15">
        <v>16.279680530973401</v>
      </c>
      <c r="J70" s="16">
        <f t="shared" si="23"/>
        <v>3907.12332743362</v>
      </c>
      <c r="K70" s="25"/>
      <c r="L70" s="38">
        <v>16.88</v>
      </c>
      <c r="M70" s="16">
        <f t="shared" si="24"/>
        <v>14.938053097345099</v>
      </c>
      <c r="N70" s="16">
        <f t="shared" si="25"/>
        <v>4051.2</v>
      </c>
      <c r="O70" s="25"/>
      <c r="P70" s="17" t="s">
        <v>44</v>
      </c>
      <c r="Q70" s="12">
        <v>17.18</v>
      </c>
      <c r="R70" s="15">
        <f t="shared" si="34"/>
        <v>15.203539823008899</v>
      </c>
      <c r="S70" s="15">
        <f t="shared" si="35"/>
        <v>4123.2</v>
      </c>
      <c r="T70" s="15"/>
      <c r="U70" s="20" t="s">
        <v>46</v>
      </c>
      <c r="V70" s="12">
        <v>17.309999999999999</v>
      </c>
      <c r="W70" s="19">
        <f t="shared" si="36"/>
        <v>15.318584070796501</v>
      </c>
      <c r="X70" s="20">
        <f t="shared" si="37"/>
        <v>4154.3999999999996</v>
      </c>
      <c r="Y70" s="20"/>
      <c r="Z70" s="18" t="s">
        <v>48</v>
      </c>
      <c r="AA70" s="12">
        <v>18.100000000000001</v>
      </c>
      <c r="AB70" s="21">
        <f t="shared" si="26"/>
        <v>16.017699115044302</v>
      </c>
      <c r="AC70" s="21">
        <f t="shared" si="27"/>
        <v>4344</v>
      </c>
      <c r="AD70" s="21"/>
      <c r="AE70" s="18" t="s">
        <v>50</v>
      </c>
      <c r="AF70" s="12">
        <v>18.18</v>
      </c>
      <c r="AG70" s="21">
        <f t="shared" si="28"/>
        <v>16.088495575221199</v>
      </c>
      <c r="AH70" s="21">
        <f t="shared" si="29"/>
        <v>4363.2</v>
      </c>
      <c r="AI70" s="18" t="s">
        <v>51</v>
      </c>
      <c r="AJ70" s="12">
        <v>19.920000000000002</v>
      </c>
      <c r="AK70" s="21">
        <f t="shared" si="30"/>
        <v>17.628318584070801</v>
      </c>
      <c r="AL70" s="21">
        <f t="shared" si="31"/>
        <v>4780.8</v>
      </c>
      <c r="AM70" s="18" t="s">
        <v>52</v>
      </c>
      <c r="AN70" s="12">
        <v>18.239999999999998</v>
      </c>
      <c r="AO70" s="18">
        <f t="shared" si="32"/>
        <v>16.141592920354</v>
      </c>
      <c r="AP70" s="18">
        <f t="shared" si="33"/>
        <v>4377.6000000000004</v>
      </c>
      <c r="AQ70" s="18"/>
      <c r="AR70" s="39">
        <v>18.809999999999999</v>
      </c>
      <c r="AS70" s="15">
        <f t="shared" si="38"/>
        <v>16.646017699114999</v>
      </c>
      <c r="AT70" s="12">
        <f t="shared" si="39"/>
        <v>4514.3999999999996</v>
      </c>
      <c r="AU70" s="38"/>
      <c r="AV70" s="37" t="s">
        <v>55</v>
      </c>
    </row>
    <row r="71" spans="1:48" ht="38.5" customHeight="1">
      <c r="A71" s="9">
        <v>64</v>
      </c>
      <c r="B71" s="10" t="s">
        <v>38</v>
      </c>
      <c r="C71" s="10" t="s">
        <v>121</v>
      </c>
      <c r="D71" s="11" t="s">
        <v>40</v>
      </c>
      <c r="E71" s="11" t="s">
        <v>41</v>
      </c>
      <c r="F71" s="12">
        <v>305</v>
      </c>
      <c r="G71" s="13" t="s">
        <v>41</v>
      </c>
      <c r="H71" s="14"/>
      <c r="I71" s="15">
        <v>142.34734424778799</v>
      </c>
      <c r="J71" s="16">
        <f t="shared" si="23"/>
        <v>43415.939995575303</v>
      </c>
      <c r="K71" s="25"/>
      <c r="L71" s="38">
        <v>173.1</v>
      </c>
      <c r="M71" s="16">
        <f t="shared" si="24"/>
        <v>153.18584070796501</v>
      </c>
      <c r="N71" s="16">
        <f t="shared" si="25"/>
        <v>52795.5</v>
      </c>
      <c r="O71" s="25"/>
      <c r="P71" s="17" t="s">
        <v>44</v>
      </c>
      <c r="Q71" s="12">
        <v>179.05</v>
      </c>
      <c r="R71" s="15">
        <f t="shared" si="34"/>
        <v>158.45132743362799</v>
      </c>
      <c r="S71" s="15">
        <f t="shared" si="35"/>
        <v>54610.25</v>
      </c>
      <c r="T71" s="15"/>
      <c r="U71" s="20" t="s">
        <v>46</v>
      </c>
      <c r="V71" s="12">
        <v>171.03</v>
      </c>
      <c r="W71" s="19">
        <f t="shared" si="36"/>
        <v>151.35398230088501</v>
      </c>
      <c r="X71" s="20">
        <f t="shared" si="37"/>
        <v>52164.15</v>
      </c>
      <c r="Y71" s="20"/>
      <c r="Z71" s="18" t="s">
        <v>48</v>
      </c>
      <c r="AA71" s="12">
        <v>178.86</v>
      </c>
      <c r="AB71" s="21">
        <f t="shared" si="26"/>
        <v>158.283185840708</v>
      </c>
      <c r="AC71" s="21">
        <f t="shared" si="27"/>
        <v>54552.3</v>
      </c>
      <c r="AD71" s="21"/>
      <c r="AE71" s="18" t="s">
        <v>50</v>
      </c>
      <c r="AF71" s="12">
        <v>185.48</v>
      </c>
      <c r="AG71" s="21">
        <f t="shared" si="28"/>
        <v>164.14159292035399</v>
      </c>
      <c r="AH71" s="21">
        <f t="shared" si="29"/>
        <v>56571.4</v>
      </c>
      <c r="AI71" s="18" t="s">
        <v>51</v>
      </c>
      <c r="AJ71" s="12">
        <v>174.74</v>
      </c>
      <c r="AK71" s="21">
        <f t="shared" si="30"/>
        <v>154.63716814159301</v>
      </c>
      <c r="AL71" s="21">
        <f t="shared" si="31"/>
        <v>53295.7</v>
      </c>
      <c r="AM71" s="18" t="s">
        <v>52</v>
      </c>
      <c r="AN71" s="12">
        <v>179.31</v>
      </c>
      <c r="AO71" s="18">
        <f t="shared" si="32"/>
        <v>158.68141592920401</v>
      </c>
      <c r="AP71" s="18">
        <f t="shared" si="33"/>
        <v>54689.55</v>
      </c>
      <c r="AQ71" s="18"/>
      <c r="AR71" s="39">
        <v>199.66</v>
      </c>
      <c r="AS71" s="15">
        <f t="shared" si="38"/>
        <v>176.69026548672599</v>
      </c>
      <c r="AT71" s="12">
        <f t="shared" si="39"/>
        <v>60896.3</v>
      </c>
      <c r="AU71" s="38"/>
      <c r="AV71" s="37" t="s">
        <v>55</v>
      </c>
    </row>
    <row r="72" spans="1:48" ht="38.5" customHeight="1">
      <c r="A72" s="9">
        <v>65</v>
      </c>
      <c r="B72" s="10" t="s">
        <v>38</v>
      </c>
      <c r="C72" s="10" t="s">
        <v>122</v>
      </c>
      <c r="D72" s="11" t="s">
        <v>40</v>
      </c>
      <c r="E72" s="11" t="s">
        <v>41</v>
      </c>
      <c r="F72" s="12">
        <v>35</v>
      </c>
      <c r="G72" s="13" t="s">
        <v>41</v>
      </c>
      <c r="H72" s="14"/>
      <c r="I72" s="15">
        <v>36.544034513274497</v>
      </c>
      <c r="J72" s="16">
        <f t="shared" si="23"/>
        <v>1279.0412079646101</v>
      </c>
      <c r="K72" s="25"/>
      <c r="L72" s="38">
        <v>31.61</v>
      </c>
      <c r="M72" s="16">
        <f t="shared" si="24"/>
        <v>27.973451327433601</v>
      </c>
      <c r="N72" s="16">
        <f t="shared" si="25"/>
        <v>1106.3499999999999</v>
      </c>
      <c r="O72" s="25"/>
      <c r="P72" s="17" t="s">
        <v>44</v>
      </c>
      <c r="Q72" s="12">
        <v>36.19</v>
      </c>
      <c r="R72" s="15">
        <f t="shared" si="34"/>
        <v>32.026548672566399</v>
      </c>
      <c r="S72" s="15">
        <f t="shared" si="35"/>
        <v>1266.6500000000001</v>
      </c>
      <c r="T72" s="15"/>
      <c r="U72" s="20" t="s">
        <v>46</v>
      </c>
      <c r="V72" s="12">
        <v>41.52</v>
      </c>
      <c r="W72" s="19">
        <f t="shared" si="36"/>
        <v>36.743362831858398</v>
      </c>
      <c r="X72" s="20">
        <f t="shared" si="37"/>
        <v>1453.2</v>
      </c>
      <c r="Y72" s="20"/>
      <c r="Z72" s="18" t="s">
        <v>48</v>
      </c>
      <c r="AA72" s="12">
        <v>38.99</v>
      </c>
      <c r="AB72" s="21">
        <f t="shared" si="26"/>
        <v>34.504424778761098</v>
      </c>
      <c r="AC72" s="21">
        <f t="shared" si="27"/>
        <v>1364.65</v>
      </c>
      <c r="AD72" s="21"/>
      <c r="AE72" s="18" t="s">
        <v>50</v>
      </c>
      <c r="AF72" s="12">
        <v>38.47</v>
      </c>
      <c r="AG72" s="21">
        <f t="shared" si="28"/>
        <v>34.044247787610601</v>
      </c>
      <c r="AH72" s="21">
        <f t="shared" si="29"/>
        <v>1346.45</v>
      </c>
      <c r="AI72" s="18" t="s">
        <v>51</v>
      </c>
      <c r="AJ72" s="12">
        <v>40.71</v>
      </c>
      <c r="AK72" s="21">
        <f t="shared" si="30"/>
        <v>36.026548672566399</v>
      </c>
      <c r="AL72" s="21">
        <f t="shared" si="31"/>
        <v>1424.85</v>
      </c>
      <c r="AM72" s="18" t="s">
        <v>52</v>
      </c>
      <c r="AN72" s="12">
        <v>35.72</v>
      </c>
      <c r="AO72" s="18">
        <f t="shared" si="32"/>
        <v>31.610619469026499</v>
      </c>
      <c r="AP72" s="18">
        <f t="shared" si="33"/>
        <v>1250.2</v>
      </c>
      <c r="AQ72" s="18"/>
      <c r="AR72" s="39">
        <v>39.39</v>
      </c>
      <c r="AS72" s="15">
        <f t="shared" si="38"/>
        <v>34.858407079646</v>
      </c>
      <c r="AT72" s="12">
        <f t="shared" si="39"/>
        <v>1378.65</v>
      </c>
      <c r="AU72" s="38"/>
      <c r="AV72" s="37" t="s">
        <v>55</v>
      </c>
    </row>
    <row r="73" spans="1:48" ht="38.5" customHeight="1">
      <c r="A73" s="9">
        <v>66</v>
      </c>
      <c r="B73" s="10" t="s">
        <v>38</v>
      </c>
      <c r="C73" s="10" t="s">
        <v>123</v>
      </c>
      <c r="D73" s="11" t="s">
        <v>40</v>
      </c>
      <c r="E73" s="11" t="s">
        <v>41</v>
      </c>
      <c r="F73" s="12">
        <v>60</v>
      </c>
      <c r="G73" s="13" t="s">
        <v>41</v>
      </c>
      <c r="H73" s="14"/>
      <c r="I73" s="15">
        <v>24.365937168141599</v>
      </c>
      <c r="J73" s="16">
        <f t="shared" ref="J73:J104" si="40">I73*F73</f>
        <v>1461.9562300885</v>
      </c>
      <c r="K73" s="25"/>
      <c r="L73" s="38">
        <v>22.05</v>
      </c>
      <c r="M73" s="16">
        <f t="shared" ref="M73:M104" si="41">L73/1.13</f>
        <v>19.5132743362832</v>
      </c>
      <c r="N73" s="16">
        <f t="shared" ref="N73:N104" si="42">L73*F73</f>
        <v>1323</v>
      </c>
      <c r="O73" s="25"/>
      <c r="P73" s="17" t="s">
        <v>44</v>
      </c>
      <c r="Q73" s="12">
        <v>24.56</v>
      </c>
      <c r="R73" s="15">
        <f t="shared" si="34"/>
        <v>21.734513274336301</v>
      </c>
      <c r="S73" s="15">
        <f t="shared" si="35"/>
        <v>1473.6</v>
      </c>
      <c r="T73" s="15"/>
      <c r="U73" s="20" t="s">
        <v>46</v>
      </c>
      <c r="V73" s="12">
        <v>27.45</v>
      </c>
      <c r="W73" s="19">
        <f t="shared" si="36"/>
        <v>24.292035398230102</v>
      </c>
      <c r="X73" s="20">
        <f t="shared" si="37"/>
        <v>1647</v>
      </c>
      <c r="Y73" s="20"/>
      <c r="Z73" s="18" t="s">
        <v>48</v>
      </c>
      <c r="AA73" s="12">
        <v>27.49</v>
      </c>
      <c r="AB73" s="21">
        <f t="shared" ref="AB73:AB104" si="43">AA73/1.13</f>
        <v>24.327433628318602</v>
      </c>
      <c r="AC73" s="21">
        <f t="shared" ref="AC73:AC104" si="44">AA73*F73</f>
        <v>1649.4</v>
      </c>
      <c r="AD73" s="21"/>
      <c r="AE73" s="18" t="s">
        <v>50</v>
      </c>
      <c r="AF73" s="12">
        <v>25.46</v>
      </c>
      <c r="AG73" s="21">
        <f t="shared" ref="AG73:AG104" si="45">AF73/1.13</f>
        <v>22.530973451327402</v>
      </c>
      <c r="AH73" s="21">
        <f t="shared" ref="AH73:AH104" si="46">AF73*F73</f>
        <v>1527.6</v>
      </c>
      <c r="AI73" s="18" t="s">
        <v>51</v>
      </c>
      <c r="AJ73" s="12">
        <v>29.25</v>
      </c>
      <c r="AK73" s="21">
        <f t="shared" ref="AK73:AK104" si="47">AJ73/1.13</f>
        <v>25.884955752212399</v>
      </c>
      <c r="AL73" s="21">
        <f t="shared" ref="AL73:AL104" si="48">AJ73*F73</f>
        <v>1755</v>
      </c>
      <c r="AM73" s="18" t="s">
        <v>52</v>
      </c>
      <c r="AN73" s="12">
        <v>23.77</v>
      </c>
      <c r="AO73" s="18">
        <f t="shared" ref="AO73:AO104" si="49">AN73/1.13</f>
        <v>21.0353982300885</v>
      </c>
      <c r="AP73" s="18">
        <f t="shared" ref="AP73:AP104" si="50">F73*AN73</f>
        <v>1426.2</v>
      </c>
      <c r="AQ73" s="18"/>
      <c r="AR73" s="39">
        <v>27.14</v>
      </c>
      <c r="AS73" s="15">
        <f t="shared" si="38"/>
        <v>24.017699115044302</v>
      </c>
      <c r="AT73" s="12">
        <f t="shared" si="39"/>
        <v>1628.4</v>
      </c>
      <c r="AU73" s="38"/>
      <c r="AV73" s="37" t="s">
        <v>55</v>
      </c>
    </row>
    <row r="74" spans="1:48" ht="38.5" customHeight="1">
      <c r="A74" s="9">
        <v>67</v>
      </c>
      <c r="B74" s="10" t="s">
        <v>38</v>
      </c>
      <c r="C74" s="10" t="s">
        <v>124</v>
      </c>
      <c r="D74" s="11" t="s">
        <v>40</v>
      </c>
      <c r="E74" s="11" t="s">
        <v>41</v>
      </c>
      <c r="F74" s="12">
        <v>120</v>
      </c>
      <c r="G74" s="13" t="s">
        <v>41</v>
      </c>
      <c r="H74" s="14"/>
      <c r="I74" s="15">
        <v>15.227492920354001</v>
      </c>
      <c r="J74" s="16">
        <f t="shared" si="40"/>
        <v>1827.2991504424799</v>
      </c>
      <c r="K74" s="25"/>
      <c r="L74" s="38">
        <v>14.9</v>
      </c>
      <c r="M74" s="16">
        <f t="shared" si="41"/>
        <v>13.1858407079646</v>
      </c>
      <c r="N74" s="16">
        <f t="shared" si="42"/>
        <v>1788</v>
      </c>
      <c r="O74" s="25"/>
      <c r="P74" s="17" t="s">
        <v>44</v>
      </c>
      <c r="Q74" s="12">
        <v>14.78</v>
      </c>
      <c r="R74" s="15">
        <f t="shared" si="34"/>
        <v>13.079646017699099</v>
      </c>
      <c r="S74" s="15">
        <f t="shared" si="35"/>
        <v>1773.6</v>
      </c>
      <c r="T74" s="15"/>
      <c r="U74" s="20" t="s">
        <v>46</v>
      </c>
      <c r="V74" s="12">
        <v>14.84</v>
      </c>
      <c r="W74" s="19">
        <f t="shared" si="36"/>
        <v>13.132743362831899</v>
      </c>
      <c r="X74" s="20">
        <f t="shared" si="37"/>
        <v>1780.8</v>
      </c>
      <c r="Y74" s="20"/>
      <c r="Z74" s="18" t="s">
        <v>48</v>
      </c>
      <c r="AA74" s="12">
        <v>15.71</v>
      </c>
      <c r="AB74" s="21">
        <f t="shared" si="43"/>
        <v>13.902654867256601</v>
      </c>
      <c r="AC74" s="21">
        <f t="shared" si="44"/>
        <v>1885.2</v>
      </c>
      <c r="AD74" s="21"/>
      <c r="AE74" s="18" t="s">
        <v>50</v>
      </c>
      <c r="AF74" s="12">
        <v>16.12</v>
      </c>
      <c r="AG74" s="21">
        <f t="shared" si="45"/>
        <v>14.265486725663701</v>
      </c>
      <c r="AH74" s="21">
        <f t="shared" si="46"/>
        <v>1934.4</v>
      </c>
      <c r="AI74" s="18" t="s">
        <v>51</v>
      </c>
      <c r="AJ74" s="12">
        <v>19.48</v>
      </c>
      <c r="AK74" s="21">
        <f t="shared" si="47"/>
        <v>17.2389380530973</v>
      </c>
      <c r="AL74" s="21">
        <f t="shared" si="48"/>
        <v>2337.6</v>
      </c>
      <c r="AM74" s="18" t="s">
        <v>52</v>
      </c>
      <c r="AN74" s="12">
        <v>16.18</v>
      </c>
      <c r="AO74" s="18">
        <f t="shared" si="49"/>
        <v>14.318584070796501</v>
      </c>
      <c r="AP74" s="18">
        <f t="shared" si="50"/>
        <v>1941.6</v>
      </c>
      <c r="AQ74" s="18"/>
      <c r="AR74" s="39">
        <v>17.100000000000001</v>
      </c>
      <c r="AS74" s="15">
        <f t="shared" si="38"/>
        <v>15.132743362831899</v>
      </c>
      <c r="AT74" s="12">
        <f t="shared" si="39"/>
        <v>2052</v>
      </c>
      <c r="AU74" s="38"/>
      <c r="AV74" s="37" t="s">
        <v>55</v>
      </c>
    </row>
    <row r="75" spans="1:48" ht="38.5" customHeight="1">
      <c r="A75" s="9">
        <v>68</v>
      </c>
      <c r="B75" s="10" t="s">
        <v>38</v>
      </c>
      <c r="C75" s="10" t="s">
        <v>125</v>
      </c>
      <c r="D75" s="11" t="s">
        <v>40</v>
      </c>
      <c r="E75" s="11" t="s">
        <v>41</v>
      </c>
      <c r="F75" s="12">
        <v>40</v>
      </c>
      <c r="G75" s="13" t="s">
        <v>41</v>
      </c>
      <c r="H75" s="14"/>
      <c r="I75" s="15">
        <v>13.688181415929201</v>
      </c>
      <c r="J75" s="16">
        <f t="shared" si="40"/>
        <v>547.52725663716797</v>
      </c>
      <c r="K75" s="25"/>
      <c r="L75" s="38">
        <v>12.16</v>
      </c>
      <c r="M75" s="16">
        <f t="shared" si="41"/>
        <v>10.7610619469027</v>
      </c>
      <c r="N75" s="16">
        <f t="shared" si="42"/>
        <v>486.4</v>
      </c>
      <c r="O75" s="25"/>
      <c r="P75" s="17" t="s">
        <v>44</v>
      </c>
      <c r="Q75" s="12">
        <v>13.72</v>
      </c>
      <c r="R75" s="15">
        <f t="shared" si="34"/>
        <v>12.141592920354</v>
      </c>
      <c r="S75" s="15">
        <f t="shared" si="35"/>
        <v>548.79999999999995</v>
      </c>
      <c r="T75" s="15"/>
      <c r="U75" s="20" t="s">
        <v>46</v>
      </c>
      <c r="V75" s="12">
        <v>16.43</v>
      </c>
      <c r="W75" s="19">
        <f t="shared" si="36"/>
        <v>14.5398230088496</v>
      </c>
      <c r="X75" s="20">
        <f t="shared" si="37"/>
        <v>657.2</v>
      </c>
      <c r="Y75" s="20"/>
      <c r="Z75" s="18" t="s">
        <v>48</v>
      </c>
      <c r="AA75" s="12">
        <v>15.2</v>
      </c>
      <c r="AB75" s="21">
        <f t="shared" si="43"/>
        <v>13.4513274336283</v>
      </c>
      <c r="AC75" s="21">
        <f t="shared" si="44"/>
        <v>608</v>
      </c>
      <c r="AD75" s="21"/>
      <c r="AE75" s="18" t="s">
        <v>50</v>
      </c>
      <c r="AF75" s="12">
        <v>14.15</v>
      </c>
      <c r="AG75" s="21">
        <f t="shared" si="45"/>
        <v>12.522123893805301</v>
      </c>
      <c r="AH75" s="21">
        <f t="shared" si="46"/>
        <v>566</v>
      </c>
      <c r="AI75" s="18" t="s">
        <v>51</v>
      </c>
      <c r="AJ75" s="12">
        <v>17.32</v>
      </c>
      <c r="AK75" s="21">
        <f t="shared" si="47"/>
        <v>15.3274336283186</v>
      </c>
      <c r="AL75" s="21">
        <f t="shared" si="48"/>
        <v>692.8</v>
      </c>
      <c r="AM75" s="18" t="s">
        <v>52</v>
      </c>
      <c r="AN75" s="12">
        <v>13.35</v>
      </c>
      <c r="AO75" s="18">
        <f t="shared" si="49"/>
        <v>11.8141592920354</v>
      </c>
      <c r="AP75" s="18">
        <f t="shared" si="50"/>
        <v>534</v>
      </c>
      <c r="AQ75" s="18"/>
      <c r="AR75" s="39">
        <v>15.56</v>
      </c>
      <c r="AS75" s="15">
        <f t="shared" si="38"/>
        <v>13.769911504424799</v>
      </c>
      <c r="AT75" s="12">
        <f t="shared" si="39"/>
        <v>622.4</v>
      </c>
      <c r="AU75" s="38"/>
      <c r="AV75" s="37" t="s">
        <v>55</v>
      </c>
    </row>
    <row r="76" spans="1:48" ht="38.5" customHeight="1">
      <c r="A76" s="9">
        <v>69</v>
      </c>
      <c r="B76" s="10" t="s">
        <v>38</v>
      </c>
      <c r="C76" s="10" t="s">
        <v>126</v>
      </c>
      <c r="D76" s="11" t="s">
        <v>40</v>
      </c>
      <c r="E76" s="11" t="s">
        <v>41</v>
      </c>
      <c r="F76" s="12">
        <v>165</v>
      </c>
      <c r="G76" s="13" t="s">
        <v>41</v>
      </c>
      <c r="H76" s="14"/>
      <c r="I76" s="15">
        <v>10.4075225663717</v>
      </c>
      <c r="J76" s="16">
        <f t="shared" si="40"/>
        <v>1717.2412234513299</v>
      </c>
      <c r="K76" s="25"/>
      <c r="L76" s="38">
        <v>8.0399999999999991</v>
      </c>
      <c r="M76" s="16">
        <f t="shared" si="41"/>
        <v>7.1150442477876101</v>
      </c>
      <c r="N76" s="16">
        <f t="shared" si="42"/>
        <v>1326.6</v>
      </c>
      <c r="O76" s="25"/>
      <c r="P76" s="17" t="s">
        <v>44</v>
      </c>
      <c r="Q76" s="12">
        <v>8.81</v>
      </c>
      <c r="R76" s="15">
        <f t="shared" si="34"/>
        <v>7.7964601769911503</v>
      </c>
      <c r="S76" s="15">
        <f t="shared" si="35"/>
        <v>1453.65</v>
      </c>
      <c r="T76" s="15"/>
      <c r="U76" s="20" t="s">
        <v>46</v>
      </c>
      <c r="V76" s="12">
        <v>7.77</v>
      </c>
      <c r="W76" s="19">
        <f t="shared" si="36"/>
        <v>6.8761061946902702</v>
      </c>
      <c r="X76" s="20">
        <f t="shared" si="37"/>
        <v>1282.05</v>
      </c>
      <c r="Y76" s="20"/>
      <c r="Z76" s="18" t="s">
        <v>48</v>
      </c>
      <c r="AA76" s="12">
        <v>10.69</v>
      </c>
      <c r="AB76" s="21">
        <f t="shared" si="43"/>
        <v>9.4601769911504405</v>
      </c>
      <c r="AC76" s="21">
        <f t="shared" si="44"/>
        <v>1763.85</v>
      </c>
      <c r="AD76" s="21"/>
      <c r="AE76" s="18" t="s">
        <v>50</v>
      </c>
      <c r="AF76" s="12">
        <v>9.1999999999999993</v>
      </c>
      <c r="AG76" s="21">
        <f t="shared" si="45"/>
        <v>8.1415929203539807</v>
      </c>
      <c r="AH76" s="21">
        <f t="shared" si="46"/>
        <v>1518</v>
      </c>
      <c r="AI76" s="18" t="s">
        <v>51</v>
      </c>
      <c r="AJ76" s="12">
        <v>8.5399999999999991</v>
      </c>
      <c r="AK76" s="21">
        <f t="shared" si="47"/>
        <v>7.5575221238938104</v>
      </c>
      <c r="AL76" s="21">
        <f t="shared" si="48"/>
        <v>1409.1</v>
      </c>
      <c r="AM76" s="18" t="s">
        <v>52</v>
      </c>
      <c r="AN76" s="12">
        <v>10.75</v>
      </c>
      <c r="AO76" s="18">
        <f t="shared" si="49"/>
        <v>9.5132743362831906</v>
      </c>
      <c r="AP76" s="18">
        <f t="shared" si="50"/>
        <v>1773.75</v>
      </c>
      <c r="AQ76" s="18"/>
      <c r="AR76" s="39">
        <v>9.85</v>
      </c>
      <c r="AS76" s="15">
        <f t="shared" si="38"/>
        <v>8.7168141592920403</v>
      </c>
      <c r="AT76" s="12">
        <f t="shared" si="39"/>
        <v>1625.25</v>
      </c>
      <c r="AU76" s="38"/>
      <c r="AV76" s="37" t="s">
        <v>55</v>
      </c>
    </row>
    <row r="77" spans="1:48" ht="38.5" customHeight="1">
      <c r="A77" s="9">
        <v>70</v>
      </c>
      <c r="B77" s="10" t="s">
        <v>38</v>
      </c>
      <c r="C77" s="10" t="s">
        <v>127</v>
      </c>
      <c r="D77" s="11" t="s">
        <v>40</v>
      </c>
      <c r="E77" s="11" t="s">
        <v>41</v>
      </c>
      <c r="F77" s="12">
        <v>618</v>
      </c>
      <c r="G77" s="13" t="s">
        <v>41</v>
      </c>
      <c r="H77" s="14"/>
      <c r="I77" s="15">
        <v>2098.6466442477899</v>
      </c>
      <c r="J77" s="16">
        <f t="shared" si="40"/>
        <v>1296963.62614513</v>
      </c>
      <c r="K77" s="25"/>
      <c r="L77" s="38">
        <v>833.73</v>
      </c>
      <c r="M77" s="16">
        <f t="shared" si="41"/>
        <v>737.81415929203501</v>
      </c>
      <c r="N77" s="16">
        <f t="shared" si="42"/>
        <v>515245.14</v>
      </c>
      <c r="O77" s="25"/>
      <c r="P77" s="17" t="s">
        <v>44</v>
      </c>
      <c r="Q77" s="12">
        <v>845.94</v>
      </c>
      <c r="R77" s="15">
        <f t="shared" si="34"/>
        <v>748.61946902654904</v>
      </c>
      <c r="S77" s="15">
        <f t="shared" si="35"/>
        <v>522790.92</v>
      </c>
      <c r="T77" s="15"/>
      <c r="U77" s="20" t="s">
        <v>46</v>
      </c>
      <c r="V77" s="12">
        <v>839.02</v>
      </c>
      <c r="W77" s="19">
        <f t="shared" si="36"/>
        <v>742.49557522123905</v>
      </c>
      <c r="X77" s="20">
        <f t="shared" si="37"/>
        <v>518514.36</v>
      </c>
      <c r="Y77" s="20"/>
      <c r="Z77" s="18" t="s">
        <v>48</v>
      </c>
      <c r="AA77" s="12">
        <v>877.45</v>
      </c>
      <c r="AB77" s="21">
        <f t="shared" si="43"/>
        <v>776.50442477876095</v>
      </c>
      <c r="AC77" s="21">
        <f t="shared" si="44"/>
        <v>542264.1</v>
      </c>
      <c r="AD77" s="21"/>
      <c r="AE77" s="18" t="s">
        <v>50</v>
      </c>
      <c r="AF77" s="12">
        <v>901.92</v>
      </c>
      <c r="AG77" s="21">
        <f t="shared" si="45"/>
        <v>798.15929203539804</v>
      </c>
      <c r="AH77" s="21">
        <f t="shared" si="46"/>
        <v>557386.56000000006</v>
      </c>
      <c r="AI77" s="18" t="s">
        <v>51</v>
      </c>
      <c r="AJ77" s="12">
        <v>846.8</v>
      </c>
      <c r="AK77" s="21">
        <f t="shared" si="47"/>
        <v>749.38053097345096</v>
      </c>
      <c r="AL77" s="21">
        <f t="shared" si="48"/>
        <v>523322.4</v>
      </c>
      <c r="AM77" s="18" t="s">
        <v>52</v>
      </c>
      <c r="AN77" s="12">
        <v>884.91</v>
      </c>
      <c r="AO77" s="18">
        <f t="shared" si="49"/>
        <v>783.10619469026597</v>
      </c>
      <c r="AP77" s="18">
        <f t="shared" si="50"/>
        <v>546874.38</v>
      </c>
      <c r="AQ77" s="18"/>
      <c r="AR77" s="39">
        <v>974.22</v>
      </c>
      <c r="AS77" s="15">
        <f t="shared" si="38"/>
        <v>862.14159292035401</v>
      </c>
      <c r="AT77" s="12">
        <f t="shared" si="39"/>
        <v>602067.96</v>
      </c>
      <c r="AU77" s="38"/>
      <c r="AV77" s="37" t="s">
        <v>55</v>
      </c>
    </row>
    <row r="78" spans="1:48" ht="38.5" customHeight="1">
      <c r="A78" s="9">
        <v>71</v>
      </c>
      <c r="B78" s="10" t="s">
        <v>38</v>
      </c>
      <c r="C78" s="10" t="s">
        <v>128</v>
      </c>
      <c r="D78" s="11" t="s">
        <v>40</v>
      </c>
      <c r="E78" s="11" t="s">
        <v>41</v>
      </c>
      <c r="F78" s="12">
        <v>30</v>
      </c>
      <c r="G78" s="13" t="s">
        <v>41</v>
      </c>
      <c r="H78" s="14"/>
      <c r="I78" s="15">
        <v>108.57991592920401</v>
      </c>
      <c r="J78" s="16">
        <f t="shared" si="40"/>
        <v>3257.3974778761199</v>
      </c>
      <c r="K78" s="25"/>
      <c r="L78" s="38">
        <v>107.33</v>
      </c>
      <c r="M78" s="16">
        <f t="shared" si="41"/>
        <v>94.982300884955805</v>
      </c>
      <c r="N78" s="16">
        <f t="shared" si="42"/>
        <v>3219.9</v>
      </c>
      <c r="O78" s="25"/>
      <c r="P78" s="17" t="s">
        <v>44</v>
      </c>
      <c r="Q78" s="12">
        <v>105.69</v>
      </c>
      <c r="R78" s="15">
        <f t="shared" ref="R78:R124" si="51">Q78/1.13</f>
        <v>93.530973451327398</v>
      </c>
      <c r="S78" s="15">
        <f t="shared" ref="S78:S124" si="52">Q78*F78</f>
        <v>3170.7</v>
      </c>
      <c r="T78" s="15"/>
      <c r="U78" s="20" t="s">
        <v>46</v>
      </c>
      <c r="V78" s="12">
        <v>127.18</v>
      </c>
      <c r="W78" s="19">
        <f t="shared" ref="W78:W124" si="53">V78/1.13</f>
        <v>112.54867256637201</v>
      </c>
      <c r="X78" s="20">
        <f t="shared" ref="X78:X124" si="54">V78*F78</f>
        <v>3815.4</v>
      </c>
      <c r="Y78" s="20"/>
      <c r="Z78" s="18" t="s">
        <v>48</v>
      </c>
      <c r="AA78" s="12">
        <v>128.72</v>
      </c>
      <c r="AB78" s="21">
        <f t="shared" si="43"/>
        <v>113.911504424779</v>
      </c>
      <c r="AC78" s="21">
        <f t="shared" si="44"/>
        <v>3861.6</v>
      </c>
      <c r="AD78" s="21"/>
      <c r="AE78" s="18" t="s">
        <v>50</v>
      </c>
      <c r="AF78" s="12">
        <v>121.84</v>
      </c>
      <c r="AG78" s="21">
        <f t="shared" si="45"/>
        <v>107.82300884955799</v>
      </c>
      <c r="AH78" s="21">
        <f t="shared" si="46"/>
        <v>3655.2</v>
      </c>
      <c r="AI78" s="18" t="s">
        <v>51</v>
      </c>
      <c r="AJ78" s="12">
        <v>114.69</v>
      </c>
      <c r="AK78" s="21">
        <f t="shared" si="47"/>
        <v>101.49557522123899</v>
      </c>
      <c r="AL78" s="21">
        <f t="shared" si="48"/>
        <v>3440.7</v>
      </c>
      <c r="AM78" s="18" t="s">
        <v>52</v>
      </c>
      <c r="AN78" s="12">
        <v>111.13</v>
      </c>
      <c r="AO78" s="18">
        <f t="shared" si="49"/>
        <v>98.345132743362797</v>
      </c>
      <c r="AP78" s="18">
        <f t="shared" si="50"/>
        <v>3333.9</v>
      </c>
      <c r="AQ78" s="18"/>
      <c r="AR78" s="39">
        <v>132.91</v>
      </c>
      <c r="AS78" s="15">
        <f t="shared" ref="AS78:AS124" si="55">AR78/1.13</f>
        <v>117.619469026549</v>
      </c>
      <c r="AT78" s="12">
        <f t="shared" ref="AT78:AT124" si="56">AR78*F78</f>
        <v>3987.3</v>
      </c>
      <c r="AU78" s="38"/>
      <c r="AV78" s="37" t="s">
        <v>55</v>
      </c>
    </row>
    <row r="79" spans="1:48" ht="38.5" customHeight="1">
      <c r="A79" s="9">
        <v>72</v>
      </c>
      <c r="B79" s="10" t="s">
        <v>38</v>
      </c>
      <c r="C79" s="10" t="s">
        <v>129</v>
      </c>
      <c r="D79" s="11" t="s">
        <v>40</v>
      </c>
      <c r="E79" s="11" t="s">
        <v>41</v>
      </c>
      <c r="F79" s="12">
        <v>220</v>
      </c>
      <c r="G79" s="13" t="s">
        <v>41</v>
      </c>
      <c r="H79" s="14"/>
      <c r="I79" s="15">
        <v>86.318353982300906</v>
      </c>
      <c r="J79" s="16">
        <f t="shared" si="40"/>
        <v>18990.037876106198</v>
      </c>
      <c r="K79" s="25"/>
      <c r="L79" s="38">
        <v>93.19</v>
      </c>
      <c r="M79" s="16">
        <f t="shared" si="41"/>
        <v>82.469026548672602</v>
      </c>
      <c r="N79" s="16">
        <f t="shared" si="42"/>
        <v>20501.8</v>
      </c>
      <c r="O79" s="25"/>
      <c r="P79" s="17" t="s">
        <v>44</v>
      </c>
      <c r="Q79" s="12">
        <v>91.24</v>
      </c>
      <c r="R79" s="15">
        <f t="shared" si="51"/>
        <v>80.743362831858406</v>
      </c>
      <c r="S79" s="15">
        <f t="shared" si="52"/>
        <v>20072.8</v>
      </c>
      <c r="T79" s="15"/>
      <c r="U79" s="20" t="s">
        <v>46</v>
      </c>
      <c r="V79" s="12">
        <v>91.74</v>
      </c>
      <c r="W79" s="19">
        <f t="shared" si="53"/>
        <v>81.185840707964601</v>
      </c>
      <c r="X79" s="20">
        <f t="shared" si="54"/>
        <v>20182.8</v>
      </c>
      <c r="Y79" s="20"/>
      <c r="Z79" s="18" t="s">
        <v>48</v>
      </c>
      <c r="AA79" s="12">
        <v>102.26</v>
      </c>
      <c r="AB79" s="21">
        <f t="shared" si="43"/>
        <v>90.495575221238994</v>
      </c>
      <c r="AC79" s="21">
        <f t="shared" si="44"/>
        <v>22497.200000000001</v>
      </c>
      <c r="AD79" s="21"/>
      <c r="AE79" s="18" t="s">
        <v>50</v>
      </c>
      <c r="AF79" s="12">
        <v>101.75</v>
      </c>
      <c r="AG79" s="21">
        <f t="shared" si="45"/>
        <v>90.044247787610601</v>
      </c>
      <c r="AH79" s="21">
        <f t="shared" si="46"/>
        <v>22385</v>
      </c>
      <c r="AI79" s="18" t="s">
        <v>51</v>
      </c>
      <c r="AJ79" s="12">
        <v>93.64</v>
      </c>
      <c r="AK79" s="21">
        <f t="shared" si="47"/>
        <v>82.867256637168197</v>
      </c>
      <c r="AL79" s="21">
        <f t="shared" si="48"/>
        <v>20600.8</v>
      </c>
      <c r="AM79" s="18" t="s">
        <v>52</v>
      </c>
      <c r="AN79" s="12">
        <v>96.12</v>
      </c>
      <c r="AO79" s="18">
        <f t="shared" si="49"/>
        <v>85.061946902654896</v>
      </c>
      <c r="AP79" s="18">
        <f t="shared" si="50"/>
        <v>21146.400000000001</v>
      </c>
      <c r="AQ79" s="18"/>
      <c r="AR79" s="39">
        <v>109.09</v>
      </c>
      <c r="AS79" s="15">
        <f t="shared" si="55"/>
        <v>96.539823008849595</v>
      </c>
      <c r="AT79" s="12">
        <f t="shared" si="56"/>
        <v>23999.8</v>
      </c>
      <c r="AU79" s="38"/>
      <c r="AV79" s="37" t="s">
        <v>55</v>
      </c>
    </row>
    <row r="80" spans="1:48" ht="38.5" customHeight="1">
      <c r="A80" s="9">
        <v>73</v>
      </c>
      <c r="B80" s="10" t="s">
        <v>38</v>
      </c>
      <c r="C80" s="10" t="s">
        <v>130</v>
      </c>
      <c r="D80" s="11" t="s">
        <v>40</v>
      </c>
      <c r="E80" s="11" t="s">
        <v>41</v>
      </c>
      <c r="F80" s="12">
        <v>70</v>
      </c>
      <c r="G80" s="13" t="s">
        <v>41</v>
      </c>
      <c r="H80" s="14"/>
      <c r="I80" s="15">
        <v>33.338759292035398</v>
      </c>
      <c r="J80" s="16">
        <f t="shared" si="40"/>
        <v>2333.7131504424801</v>
      </c>
      <c r="K80" s="25"/>
      <c r="L80" s="38">
        <v>40.43</v>
      </c>
      <c r="M80" s="16">
        <f t="shared" si="41"/>
        <v>35.778761061946902</v>
      </c>
      <c r="N80" s="16">
        <f t="shared" si="42"/>
        <v>2830.1</v>
      </c>
      <c r="O80" s="25"/>
      <c r="P80" s="17" t="s">
        <v>44</v>
      </c>
      <c r="Q80" s="12">
        <v>40.69</v>
      </c>
      <c r="R80" s="15">
        <f t="shared" si="51"/>
        <v>36.008849557522097</v>
      </c>
      <c r="S80" s="15">
        <f t="shared" si="52"/>
        <v>2848.3</v>
      </c>
      <c r="T80" s="15"/>
      <c r="U80" s="20" t="s">
        <v>46</v>
      </c>
      <c r="V80" s="12">
        <v>38.880000000000003</v>
      </c>
      <c r="W80" s="19">
        <f t="shared" si="53"/>
        <v>34.407079646017699</v>
      </c>
      <c r="X80" s="20">
        <f t="shared" si="54"/>
        <v>2721.6</v>
      </c>
      <c r="Y80" s="20"/>
      <c r="Z80" s="18" t="s">
        <v>48</v>
      </c>
      <c r="AA80" s="12">
        <v>43.45</v>
      </c>
      <c r="AB80" s="21">
        <f t="shared" si="43"/>
        <v>38.4513274336283</v>
      </c>
      <c r="AC80" s="21">
        <f t="shared" si="44"/>
        <v>3041.5</v>
      </c>
      <c r="AD80" s="21"/>
      <c r="AE80" s="18" t="s">
        <v>50</v>
      </c>
      <c r="AF80" s="12">
        <v>42.18</v>
      </c>
      <c r="AG80" s="21">
        <f t="shared" si="45"/>
        <v>37.327433628318602</v>
      </c>
      <c r="AH80" s="21">
        <f t="shared" si="46"/>
        <v>2952.6</v>
      </c>
      <c r="AI80" s="18" t="s">
        <v>51</v>
      </c>
      <c r="AJ80" s="12">
        <v>42.6</v>
      </c>
      <c r="AK80" s="21">
        <f t="shared" si="47"/>
        <v>37.699115044247797</v>
      </c>
      <c r="AL80" s="21">
        <f t="shared" si="48"/>
        <v>2982</v>
      </c>
      <c r="AM80" s="18" t="s">
        <v>52</v>
      </c>
      <c r="AN80" s="12">
        <v>43.36</v>
      </c>
      <c r="AO80" s="18">
        <f t="shared" si="49"/>
        <v>38.371681415929203</v>
      </c>
      <c r="AP80" s="18">
        <f t="shared" si="50"/>
        <v>3035.2</v>
      </c>
      <c r="AQ80" s="18"/>
      <c r="AR80" s="39">
        <v>45.81</v>
      </c>
      <c r="AS80" s="15">
        <f t="shared" si="55"/>
        <v>40.539823008849602</v>
      </c>
      <c r="AT80" s="12">
        <f t="shared" si="56"/>
        <v>3206.7</v>
      </c>
      <c r="AU80" s="38"/>
      <c r="AV80" s="37" t="s">
        <v>55</v>
      </c>
    </row>
    <row r="81" spans="1:48" ht="38.5" customHeight="1">
      <c r="A81" s="9">
        <v>74</v>
      </c>
      <c r="B81" s="10" t="s">
        <v>38</v>
      </c>
      <c r="C81" s="10" t="s">
        <v>131</v>
      </c>
      <c r="D81" s="11" t="s">
        <v>40</v>
      </c>
      <c r="E81" s="11" t="s">
        <v>41</v>
      </c>
      <c r="F81" s="12">
        <v>15</v>
      </c>
      <c r="G81" s="13" t="s">
        <v>41</v>
      </c>
      <c r="H81" s="14"/>
      <c r="I81" s="15">
        <v>20.848902654867299</v>
      </c>
      <c r="J81" s="16">
        <f t="shared" si="40"/>
        <v>312.73353982300898</v>
      </c>
      <c r="K81" s="25"/>
      <c r="L81" s="38">
        <v>24.81</v>
      </c>
      <c r="M81" s="16">
        <f t="shared" si="41"/>
        <v>21.955752212389399</v>
      </c>
      <c r="N81" s="16">
        <f t="shared" si="42"/>
        <v>372.15</v>
      </c>
      <c r="O81" s="25"/>
      <c r="P81" s="17" t="s">
        <v>44</v>
      </c>
      <c r="Q81" s="12">
        <v>28.49</v>
      </c>
      <c r="R81" s="15">
        <f t="shared" si="51"/>
        <v>25.212389380531</v>
      </c>
      <c r="S81" s="15">
        <f t="shared" si="52"/>
        <v>427.35</v>
      </c>
      <c r="T81" s="15"/>
      <c r="U81" s="20" t="s">
        <v>46</v>
      </c>
      <c r="V81" s="12">
        <v>30.14</v>
      </c>
      <c r="W81" s="19">
        <f t="shared" si="53"/>
        <v>26.672566371681398</v>
      </c>
      <c r="X81" s="20">
        <f t="shared" si="54"/>
        <v>452.1</v>
      </c>
      <c r="Y81" s="20"/>
      <c r="Z81" s="18" t="s">
        <v>48</v>
      </c>
      <c r="AA81" s="12">
        <v>29.29</v>
      </c>
      <c r="AB81" s="21">
        <f t="shared" si="43"/>
        <v>25.920353982300899</v>
      </c>
      <c r="AC81" s="21">
        <f t="shared" si="44"/>
        <v>439.35</v>
      </c>
      <c r="AD81" s="21"/>
      <c r="AE81" s="18" t="s">
        <v>50</v>
      </c>
      <c r="AF81" s="12">
        <v>29.53</v>
      </c>
      <c r="AG81" s="21">
        <f t="shared" si="45"/>
        <v>26.132743362831899</v>
      </c>
      <c r="AH81" s="21">
        <f t="shared" si="46"/>
        <v>442.95</v>
      </c>
      <c r="AI81" s="18" t="s">
        <v>51</v>
      </c>
      <c r="AJ81" s="12">
        <v>29.48</v>
      </c>
      <c r="AK81" s="21">
        <f t="shared" si="47"/>
        <v>26.088495575221199</v>
      </c>
      <c r="AL81" s="21">
        <f t="shared" si="48"/>
        <v>442.2</v>
      </c>
      <c r="AM81" s="18" t="s">
        <v>52</v>
      </c>
      <c r="AN81" s="12">
        <v>27.58</v>
      </c>
      <c r="AO81" s="18">
        <f t="shared" si="49"/>
        <v>24.407079646017699</v>
      </c>
      <c r="AP81" s="18">
        <f t="shared" si="50"/>
        <v>413.7</v>
      </c>
      <c r="AQ81" s="18"/>
      <c r="AR81" s="39">
        <v>32.619999999999997</v>
      </c>
      <c r="AS81" s="15">
        <f t="shared" si="55"/>
        <v>28.867256637168101</v>
      </c>
      <c r="AT81" s="12">
        <f t="shared" si="56"/>
        <v>489.3</v>
      </c>
      <c r="AU81" s="38"/>
      <c r="AV81" s="37" t="s">
        <v>55</v>
      </c>
    </row>
    <row r="82" spans="1:48" ht="38.5" customHeight="1">
      <c r="A82" s="9">
        <v>75</v>
      </c>
      <c r="B82" s="10" t="s">
        <v>38</v>
      </c>
      <c r="C82" s="10" t="s">
        <v>132</v>
      </c>
      <c r="D82" s="11" t="s">
        <v>40</v>
      </c>
      <c r="E82" s="11" t="s">
        <v>41</v>
      </c>
      <c r="F82" s="12">
        <v>8150</v>
      </c>
      <c r="G82" s="13" t="s">
        <v>41</v>
      </c>
      <c r="H82" s="14"/>
      <c r="I82" s="15">
        <v>14.6332017699115</v>
      </c>
      <c r="J82" s="16">
        <f t="shared" si="40"/>
        <v>119260.594424779</v>
      </c>
      <c r="K82" s="25"/>
      <c r="L82" s="38">
        <v>16.88</v>
      </c>
      <c r="M82" s="16">
        <f t="shared" si="41"/>
        <v>14.938053097345099</v>
      </c>
      <c r="N82" s="16">
        <f t="shared" si="42"/>
        <v>137572</v>
      </c>
      <c r="O82" s="25"/>
      <c r="P82" s="17" t="s">
        <v>44</v>
      </c>
      <c r="Q82" s="12">
        <v>17.18</v>
      </c>
      <c r="R82" s="15">
        <f t="shared" si="51"/>
        <v>15.203539823008899</v>
      </c>
      <c r="S82" s="15">
        <f t="shared" si="52"/>
        <v>140017</v>
      </c>
      <c r="T82" s="15"/>
      <c r="U82" s="20" t="s">
        <v>46</v>
      </c>
      <c r="V82" s="12">
        <v>17.309999999999999</v>
      </c>
      <c r="W82" s="19">
        <f t="shared" si="53"/>
        <v>15.318584070796501</v>
      </c>
      <c r="X82" s="20">
        <f t="shared" si="54"/>
        <v>141076.5</v>
      </c>
      <c r="Y82" s="20"/>
      <c r="Z82" s="18" t="s">
        <v>48</v>
      </c>
      <c r="AA82" s="12">
        <v>17.28</v>
      </c>
      <c r="AB82" s="21">
        <f t="shared" si="43"/>
        <v>15.2920353982301</v>
      </c>
      <c r="AC82" s="21">
        <f t="shared" si="44"/>
        <v>140832</v>
      </c>
      <c r="AD82" s="21"/>
      <c r="AE82" s="18" t="s">
        <v>50</v>
      </c>
      <c r="AF82" s="12">
        <v>18.18</v>
      </c>
      <c r="AG82" s="21">
        <f t="shared" si="45"/>
        <v>16.088495575221199</v>
      </c>
      <c r="AH82" s="21">
        <f t="shared" si="46"/>
        <v>148167</v>
      </c>
      <c r="AI82" s="18" t="s">
        <v>51</v>
      </c>
      <c r="AJ82" s="12">
        <v>19.920000000000002</v>
      </c>
      <c r="AK82" s="21">
        <f t="shared" si="47"/>
        <v>17.628318584070801</v>
      </c>
      <c r="AL82" s="21">
        <f t="shared" si="48"/>
        <v>162348</v>
      </c>
      <c r="AM82" s="18" t="s">
        <v>52</v>
      </c>
      <c r="AN82" s="12">
        <v>18.239999999999998</v>
      </c>
      <c r="AO82" s="18">
        <f t="shared" si="49"/>
        <v>16.141592920354</v>
      </c>
      <c r="AP82" s="18">
        <f t="shared" si="50"/>
        <v>148656</v>
      </c>
      <c r="AQ82" s="18"/>
      <c r="AR82" s="39">
        <v>18.809999999999999</v>
      </c>
      <c r="AS82" s="15">
        <f t="shared" si="55"/>
        <v>16.646017699114999</v>
      </c>
      <c r="AT82" s="12">
        <f t="shared" si="56"/>
        <v>153301.5</v>
      </c>
      <c r="AU82" s="38"/>
      <c r="AV82" s="37" t="s">
        <v>55</v>
      </c>
    </row>
    <row r="83" spans="1:48" ht="38.5" customHeight="1">
      <c r="A83" s="9">
        <v>76</v>
      </c>
      <c r="B83" s="10" t="s">
        <v>38</v>
      </c>
      <c r="C83" s="10" t="s">
        <v>133</v>
      </c>
      <c r="D83" s="11" t="s">
        <v>40</v>
      </c>
      <c r="E83" s="11" t="s">
        <v>41</v>
      </c>
      <c r="F83" s="12">
        <v>97</v>
      </c>
      <c r="G83" s="13" t="s">
        <v>41</v>
      </c>
      <c r="H83" s="14"/>
      <c r="I83" s="15">
        <v>9.8691300884955897</v>
      </c>
      <c r="J83" s="16">
        <f t="shared" si="40"/>
        <v>957.30561858407202</v>
      </c>
      <c r="K83" s="25"/>
      <c r="L83" s="38">
        <v>11.61</v>
      </c>
      <c r="M83" s="16">
        <f t="shared" si="41"/>
        <v>10.2743362831858</v>
      </c>
      <c r="N83" s="16">
        <f t="shared" si="42"/>
        <v>1126.17</v>
      </c>
      <c r="O83" s="25"/>
      <c r="P83" s="17" t="s">
        <v>44</v>
      </c>
      <c r="Q83" s="12">
        <v>11.54</v>
      </c>
      <c r="R83" s="15">
        <f t="shared" si="51"/>
        <v>10.212389380531</v>
      </c>
      <c r="S83" s="15">
        <f t="shared" si="52"/>
        <v>1119.3800000000001</v>
      </c>
      <c r="T83" s="15"/>
      <c r="U83" s="20" t="s">
        <v>46</v>
      </c>
      <c r="V83" s="12">
        <v>11.42</v>
      </c>
      <c r="W83" s="19">
        <f t="shared" si="53"/>
        <v>10.1061946902655</v>
      </c>
      <c r="X83" s="20">
        <f t="shared" si="54"/>
        <v>1107.74</v>
      </c>
      <c r="Y83" s="20"/>
      <c r="Z83" s="18" t="s">
        <v>48</v>
      </c>
      <c r="AA83" s="12">
        <v>11.5</v>
      </c>
      <c r="AB83" s="21">
        <f t="shared" si="43"/>
        <v>10.1769911504425</v>
      </c>
      <c r="AC83" s="21">
        <f t="shared" si="44"/>
        <v>1115.5</v>
      </c>
      <c r="AD83" s="21"/>
      <c r="AE83" s="18" t="s">
        <v>50</v>
      </c>
      <c r="AF83" s="12">
        <v>12.14</v>
      </c>
      <c r="AG83" s="21">
        <f t="shared" si="45"/>
        <v>10.7433628318584</v>
      </c>
      <c r="AH83" s="21">
        <f t="shared" si="46"/>
        <v>1177.58</v>
      </c>
      <c r="AI83" s="18" t="s">
        <v>51</v>
      </c>
      <c r="AJ83" s="12">
        <v>14.86</v>
      </c>
      <c r="AK83" s="21">
        <f t="shared" si="47"/>
        <v>13.1504424778761</v>
      </c>
      <c r="AL83" s="21">
        <f t="shared" si="48"/>
        <v>1441.42</v>
      </c>
      <c r="AM83" s="18" t="s">
        <v>52</v>
      </c>
      <c r="AN83" s="12">
        <v>12.28</v>
      </c>
      <c r="AO83" s="18">
        <f t="shared" si="49"/>
        <v>10.867256637168101</v>
      </c>
      <c r="AP83" s="18">
        <f t="shared" si="50"/>
        <v>1191.1600000000001</v>
      </c>
      <c r="AQ83" s="18"/>
      <c r="AR83" s="39">
        <v>12.69</v>
      </c>
      <c r="AS83" s="15">
        <f t="shared" si="55"/>
        <v>11.230088495575201</v>
      </c>
      <c r="AT83" s="12">
        <f t="shared" si="56"/>
        <v>1230.93</v>
      </c>
      <c r="AU83" s="38"/>
      <c r="AV83" s="37" t="s">
        <v>55</v>
      </c>
    </row>
    <row r="84" spans="1:48" ht="38.5" customHeight="1">
      <c r="A84" s="9">
        <v>77</v>
      </c>
      <c r="B84" s="10" t="s">
        <v>38</v>
      </c>
      <c r="C84" s="10" t="s">
        <v>134</v>
      </c>
      <c r="D84" s="11" t="s">
        <v>40</v>
      </c>
      <c r="E84" s="11" t="s">
        <v>41</v>
      </c>
      <c r="F84" s="12">
        <v>45</v>
      </c>
      <c r="G84" s="13" t="s">
        <v>41</v>
      </c>
      <c r="H84" s="14"/>
      <c r="I84" s="15">
        <v>7.4919654867256602</v>
      </c>
      <c r="J84" s="16">
        <f t="shared" si="40"/>
        <v>337.13844690265501</v>
      </c>
      <c r="K84" s="25"/>
      <c r="L84" s="38">
        <v>7.76</v>
      </c>
      <c r="M84" s="16">
        <f t="shared" si="41"/>
        <v>6.8672566371681398</v>
      </c>
      <c r="N84" s="16">
        <f t="shared" si="42"/>
        <v>349.2</v>
      </c>
      <c r="O84" s="25"/>
      <c r="P84" s="17" t="s">
        <v>44</v>
      </c>
      <c r="Q84" s="12">
        <v>9.33</v>
      </c>
      <c r="R84" s="15">
        <f t="shared" si="51"/>
        <v>8.2566371681415909</v>
      </c>
      <c r="S84" s="15">
        <f t="shared" si="52"/>
        <v>419.85</v>
      </c>
      <c r="T84" s="15"/>
      <c r="U84" s="20" t="s">
        <v>46</v>
      </c>
      <c r="V84" s="12">
        <v>9.19</v>
      </c>
      <c r="W84" s="19">
        <f t="shared" si="53"/>
        <v>8.1327433628318602</v>
      </c>
      <c r="X84" s="20">
        <f t="shared" si="54"/>
        <v>413.55</v>
      </c>
      <c r="Y84" s="20"/>
      <c r="Z84" s="18" t="s">
        <v>48</v>
      </c>
      <c r="AA84" s="12">
        <v>9.06</v>
      </c>
      <c r="AB84" s="21">
        <f t="shared" si="43"/>
        <v>8.01769911504425</v>
      </c>
      <c r="AC84" s="21">
        <f t="shared" si="44"/>
        <v>407.7</v>
      </c>
      <c r="AD84" s="21"/>
      <c r="AE84" s="18" t="s">
        <v>50</v>
      </c>
      <c r="AF84" s="12">
        <v>9.07</v>
      </c>
      <c r="AG84" s="21">
        <f t="shared" si="45"/>
        <v>8.0265486725663706</v>
      </c>
      <c r="AH84" s="21">
        <f t="shared" si="46"/>
        <v>408.15</v>
      </c>
      <c r="AI84" s="18" t="s">
        <v>51</v>
      </c>
      <c r="AJ84" s="12">
        <v>10.56</v>
      </c>
      <c r="AK84" s="21">
        <f t="shared" si="47"/>
        <v>9.3451327433628304</v>
      </c>
      <c r="AL84" s="21">
        <f t="shared" si="48"/>
        <v>475.2</v>
      </c>
      <c r="AM84" s="18" t="s">
        <v>52</v>
      </c>
      <c r="AN84" s="12">
        <v>8.92</v>
      </c>
      <c r="AO84" s="18">
        <f t="shared" si="49"/>
        <v>7.8938053097345096</v>
      </c>
      <c r="AP84" s="18">
        <f t="shared" si="50"/>
        <v>401.4</v>
      </c>
      <c r="AQ84" s="18"/>
      <c r="AR84" s="39">
        <v>10.23</v>
      </c>
      <c r="AS84" s="15">
        <f t="shared" si="55"/>
        <v>9.0530973451327394</v>
      </c>
      <c r="AT84" s="12">
        <f t="shared" si="56"/>
        <v>460.35</v>
      </c>
      <c r="AU84" s="38"/>
      <c r="AV84" s="37" t="s">
        <v>55</v>
      </c>
    </row>
    <row r="85" spans="1:48" ht="38.5" customHeight="1">
      <c r="A85" s="9">
        <v>78</v>
      </c>
      <c r="B85" s="10" t="s">
        <v>38</v>
      </c>
      <c r="C85" s="10" t="s">
        <v>135</v>
      </c>
      <c r="D85" s="11" t="s">
        <v>40</v>
      </c>
      <c r="E85" s="11" t="s">
        <v>41</v>
      </c>
      <c r="F85" s="12">
        <v>123</v>
      </c>
      <c r="G85" s="13" t="s">
        <v>41</v>
      </c>
      <c r="H85" s="14"/>
      <c r="I85" s="15">
        <v>315.88036017699102</v>
      </c>
      <c r="J85" s="16">
        <f t="shared" si="40"/>
        <v>38853.284301769898</v>
      </c>
      <c r="K85" s="25"/>
      <c r="L85" s="38">
        <v>338.34</v>
      </c>
      <c r="M85" s="16">
        <f t="shared" si="41"/>
        <v>299.41592920353997</v>
      </c>
      <c r="N85" s="16">
        <f t="shared" si="42"/>
        <v>41615.82</v>
      </c>
      <c r="O85" s="25"/>
      <c r="P85" s="17" t="s">
        <v>44</v>
      </c>
      <c r="Q85" s="12">
        <v>344.25</v>
      </c>
      <c r="R85" s="15">
        <f t="shared" si="51"/>
        <v>304.64601769911502</v>
      </c>
      <c r="S85" s="15">
        <f t="shared" si="52"/>
        <v>42342.75</v>
      </c>
      <c r="T85" s="15"/>
      <c r="U85" s="20" t="s">
        <v>46</v>
      </c>
      <c r="V85" s="12">
        <v>338.23</v>
      </c>
      <c r="W85" s="19">
        <f t="shared" si="53"/>
        <v>299.31858407079699</v>
      </c>
      <c r="X85" s="20">
        <f t="shared" si="54"/>
        <v>41602.29</v>
      </c>
      <c r="Y85" s="20"/>
      <c r="Z85" s="18" t="s">
        <v>48</v>
      </c>
      <c r="AA85" s="12">
        <v>371.51</v>
      </c>
      <c r="AB85" s="21">
        <f t="shared" si="43"/>
        <v>328.76991150442501</v>
      </c>
      <c r="AC85" s="21">
        <f t="shared" si="44"/>
        <v>45695.73</v>
      </c>
      <c r="AD85" s="21"/>
      <c r="AE85" s="18" t="s">
        <v>50</v>
      </c>
      <c r="AF85" s="12">
        <v>364.68</v>
      </c>
      <c r="AG85" s="21">
        <f t="shared" si="45"/>
        <v>322.72566371681398</v>
      </c>
      <c r="AH85" s="21">
        <f t="shared" si="46"/>
        <v>44855.64</v>
      </c>
      <c r="AI85" s="18" t="s">
        <v>51</v>
      </c>
      <c r="AJ85" s="12">
        <v>343.81</v>
      </c>
      <c r="AK85" s="21">
        <f t="shared" si="47"/>
        <v>304.25663716814199</v>
      </c>
      <c r="AL85" s="21">
        <f t="shared" si="48"/>
        <v>42288.63</v>
      </c>
      <c r="AM85" s="18" t="s">
        <v>52</v>
      </c>
      <c r="AN85" s="12">
        <v>355.86</v>
      </c>
      <c r="AO85" s="18">
        <f t="shared" si="49"/>
        <v>314.92035398230098</v>
      </c>
      <c r="AP85" s="18">
        <f t="shared" si="50"/>
        <v>43770.78</v>
      </c>
      <c r="AQ85" s="18"/>
      <c r="AR85" s="39">
        <v>391.93</v>
      </c>
      <c r="AS85" s="15">
        <f t="shared" si="55"/>
        <v>346.84070796460202</v>
      </c>
      <c r="AT85" s="12">
        <f t="shared" si="56"/>
        <v>48207.39</v>
      </c>
      <c r="AU85" s="38"/>
      <c r="AV85" s="37" t="s">
        <v>55</v>
      </c>
    </row>
    <row r="86" spans="1:48" ht="38.5" customHeight="1">
      <c r="A86" s="9">
        <v>79</v>
      </c>
      <c r="B86" s="10" t="s">
        <v>38</v>
      </c>
      <c r="C86" s="10" t="s">
        <v>136</v>
      </c>
      <c r="D86" s="11" t="s">
        <v>40</v>
      </c>
      <c r="E86" s="11" t="s">
        <v>41</v>
      </c>
      <c r="F86" s="12">
        <v>20</v>
      </c>
      <c r="G86" s="13" t="s">
        <v>41</v>
      </c>
      <c r="H86" s="14"/>
      <c r="I86" s="15">
        <v>250.59601592920399</v>
      </c>
      <c r="J86" s="16">
        <f t="shared" si="40"/>
        <v>5011.9203185840797</v>
      </c>
      <c r="K86" s="25"/>
      <c r="L86" s="38">
        <v>253.48</v>
      </c>
      <c r="M86" s="16">
        <f t="shared" si="41"/>
        <v>224.31858407079599</v>
      </c>
      <c r="N86" s="16">
        <f t="shared" si="42"/>
        <v>5069.6000000000004</v>
      </c>
      <c r="O86" s="25"/>
      <c r="P86" s="17" t="s">
        <v>44</v>
      </c>
      <c r="Q86" s="12">
        <v>300.48</v>
      </c>
      <c r="R86" s="15">
        <f t="shared" si="51"/>
        <v>265.91150442477903</v>
      </c>
      <c r="S86" s="15">
        <f t="shared" si="52"/>
        <v>6009.6</v>
      </c>
      <c r="T86" s="15"/>
      <c r="U86" s="20" t="s">
        <v>46</v>
      </c>
      <c r="V86" s="12">
        <v>289.08</v>
      </c>
      <c r="W86" s="19">
        <f t="shared" si="53"/>
        <v>255.82300884955799</v>
      </c>
      <c r="X86" s="20">
        <f t="shared" si="54"/>
        <v>5781.6</v>
      </c>
      <c r="Y86" s="20"/>
      <c r="Z86" s="18" t="s">
        <v>48</v>
      </c>
      <c r="AA86" s="12">
        <v>303.93</v>
      </c>
      <c r="AB86" s="21">
        <f t="shared" si="43"/>
        <v>268.96460176991201</v>
      </c>
      <c r="AC86" s="21">
        <f t="shared" si="44"/>
        <v>6078.6</v>
      </c>
      <c r="AD86" s="21"/>
      <c r="AE86" s="18" t="s">
        <v>50</v>
      </c>
      <c r="AF86" s="12">
        <v>300.82</v>
      </c>
      <c r="AG86" s="21">
        <f t="shared" si="45"/>
        <v>266.21238938053102</v>
      </c>
      <c r="AH86" s="21">
        <f t="shared" si="46"/>
        <v>6016.4</v>
      </c>
      <c r="AI86" s="18" t="s">
        <v>51</v>
      </c>
      <c r="AJ86" s="12">
        <v>267.12</v>
      </c>
      <c r="AK86" s="21">
        <f t="shared" si="47"/>
        <v>236.389380530973</v>
      </c>
      <c r="AL86" s="21">
        <f t="shared" si="48"/>
        <v>5342.4</v>
      </c>
      <c r="AM86" s="18" t="s">
        <v>52</v>
      </c>
      <c r="AN86" s="12">
        <v>273.76</v>
      </c>
      <c r="AO86" s="18">
        <f t="shared" si="49"/>
        <v>242.265486725664</v>
      </c>
      <c r="AP86" s="18">
        <f t="shared" si="50"/>
        <v>5475.2</v>
      </c>
      <c r="AQ86" s="18"/>
      <c r="AR86" s="39">
        <v>310.95</v>
      </c>
      <c r="AS86" s="15">
        <f t="shared" si="55"/>
        <v>275.17699115044297</v>
      </c>
      <c r="AT86" s="12">
        <f t="shared" si="56"/>
        <v>6219</v>
      </c>
      <c r="AU86" s="38"/>
      <c r="AV86" s="37" t="s">
        <v>55</v>
      </c>
    </row>
    <row r="87" spans="1:48" ht="38.5" customHeight="1">
      <c r="A87" s="9">
        <v>80</v>
      </c>
      <c r="B87" s="10" t="s">
        <v>38</v>
      </c>
      <c r="C87" s="10" t="s">
        <v>137</v>
      </c>
      <c r="D87" s="11" t="s">
        <v>40</v>
      </c>
      <c r="E87" s="11" t="s">
        <v>41</v>
      </c>
      <c r="F87" s="12">
        <v>20</v>
      </c>
      <c r="G87" s="13" t="s">
        <v>41</v>
      </c>
      <c r="H87" s="14"/>
      <c r="I87" s="15">
        <v>208.489026548673</v>
      </c>
      <c r="J87" s="16">
        <f t="shared" si="40"/>
        <v>4169.7805309734604</v>
      </c>
      <c r="K87" s="25"/>
      <c r="L87" s="38">
        <v>237.93</v>
      </c>
      <c r="M87" s="16">
        <f t="shared" si="41"/>
        <v>210.55752212389399</v>
      </c>
      <c r="N87" s="16">
        <f t="shared" si="42"/>
        <v>4758.6000000000004</v>
      </c>
      <c r="O87" s="25"/>
      <c r="P87" s="17" t="s">
        <v>44</v>
      </c>
      <c r="Q87" s="12">
        <v>259.20999999999998</v>
      </c>
      <c r="R87" s="15">
        <f t="shared" si="51"/>
        <v>229.389380530973</v>
      </c>
      <c r="S87" s="15">
        <f t="shared" si="52"/>
        <v>5184.2</v>
      </c>
      <c r="T87" s="15"/>
      <c r="U87" s="20" t="s">
        <v>46</v>
      </c>
      <c r="V87" s="12">
        <v>263.7</v>
      </c>
      <c r="W87" s="19">
        <f t="shared" si="53"/>
        <v>233.36283185840699</v>
      </c>
      <c r="X87" s="20">
        <f t="shared" si="54"/>
        <v>5274</v>
      </c>
      <c r="Y87" s="20"/>
      <c r="Z87" s="18" t="s">
        <v>48</v>
      </c>
      <c r="AA87" s="12">
        <v>274.2</v>
      </c>
      <c r="AB87" s="21">
        <f t="shared" si="43"/>
        <v>242.654867256637</v>
      </c>
      <c r="AC87" s="21">
        <f t="shared" si="44"/>
        <v>5484</v>
      </c>
      <c r="AD87" s="21"/>
      <c r="AE87" s="18" t="s">
        <v>50</v>
      </c>
      <c r="AF87" s="12">
        <v>0</v>
      </c>
      <c r="AG87" s="21">
        <f t="shared" si="45"/>
        <v>0</v>
      </c>
      <c r="AH87" s="21">
        <f t="shared" si="46"/>
        <v>0</v>
      </c>
      <c r="AI87" s="18" t="s">
        <v>51</v>
      </c>
      <c r="AJ87" s="12">
        <v>248.54</v>
      </c>
      <c r="AK87" s="21">
        <f t="shared" si="47"/>
        <v>219.94690265486699</v>
      </c>
      <c r="AL87" s="21">
        <f t="shared" si="48"/>
        <v>4970.8</v>
      </c>
      <c r="AM87" s="18" t="s">
        <v>52</v>
      </c>
      <c r="AN87" s="12">
        <v>270.5</v>
      </c>
      <c r="AO87" s="18">
        <f t="shared" si="49"/>
        <v>239.38053097345099</v>
      </c>
      <c r="AP87" s="18">
        <f t="shared" si="50"/>
        <v>5410</v>
      </c>
      <c r="AQ87" s="18"/>
      <c r="AR87" s="39">
        <v>283.56</v>
      </c>
      <c r="AS87" s="15">
        <f t="shared" si="55"/>
        <v>250.938053097345</v>
      </c>
      <c r="AT87" s="12">
        <f t="shared" si="56"/>
        <v>5671.2</v>
      </c>
      <c r="AU87" s="38"/>
      <c r="AV87" s="37" t="s">
        <v>55</v>
      </c>
    </row>
    <row r="88" spans="1:48" ht="38.5" customHeight="1">
      <c r="A88" s="9">
        <v>81</v>
      </c>
      <c r="B88" s="10" t="s">
        <v>38</v>
      </c>
      <c r="C88" s="10" t="s">
        <v>138</v>
      </c>
      <c r="D88" s="11" t="s">
        <v>40</v>
      </c>
      <c r="E88" s="11" t="s">
        <v>41</v>
      </c>
      <c r="F88" s="12">
        <v>15</v>
      </c>
      <c r="G88" s="13" t="s">
        <v>41</v>
      </c>
      <c r="H88" s="14"/>
      <c r="I88" s="15">
        <v>24.365937168141599</v>
      </c>
      <c r="J88" s="16">
        <f t="shared" si="40"/>
        <v>365.48905752212403</v>
      </c>
      <c r="K88" s="25"/>
      <c r="L88" s="38">
        <v>22.05</v>
      </c>
      <c r="M88" s="16">
        <f t="shared" si="41"/>
        <v>19.5132743362832</v>
      </c>
      <c r="N88" s="16">
        <f t="shared" si="42"/>
        <v>330.75</v>
      </c>
      <c r="O88" s="25"/>
      <c r="P88" s="17" t="s">
        <v>44</v>
      </c>
      <c r="Q88" s="12">
        <v>24.56</v>
      </c>
      <c r="R88" s="15">
        <f t="shared" si="51"/>
        <v>21.734513274336301</v>
      </c>
      <c r="S88" s="15">
        <f t="shared" si="52"/>
        <v>368.4</v>
      </c>
      <c r="T88" s="15"/>
      <c r="U88" s="20" t="s">
        <v>46</v>
      </c>
      <c r="V88" s="12">
        <v>27.45</v>
      </c>
      <c r="W88" s="19">
        <f t="shared" si="53"/>
        <v>24.292035398230102</v>
      </c>
      <c r="X88" s="20">
        <f t="shared" si="54"/>
        <v>411.75</v>
      </c>
      <c r="Y88" s="20"/>
      <c r="Z88" s="18" t="s">
        <v>48</v>
      </c>
      <c r="AA88" s="12">
        <v>27.49</v>
      </c>
      <c r="AB88" s="21">
        <f t="shared" si="43"/>
        <v>24.327433628318602</v>
      </c>
      <c r="AC88" s="21">
        <f t="shared" si="44"/>
        <v>412.35</v>
      </c>
      <c r="AD88" s="21"/>
      <c r="AE88" s="18" t="s">
        <v>50</v>
      </c>
      <c r="AF88" s="12">
        <v>25.46</v>
      </c>
      <c r="AG88" s="21">
        <f t="shared" si="45"/>
        <v>22.530973451327402</v>
      </c>
      <c r="AH88" s="21">
        <f t="shared" si="46"/>
        <v>381.9</v>
      </c>
      <c r="AI88" s="18" t="s">
        <v>51</v>
      </c>
      <c r="AJ88" s="12">
        <v>29.25</v>
      </c>
      <c r="AK88" s="21">
        <f t="shared" si="47"/>
        <v>25.884955752212399</v>
      </c>
      <c r="AL88" s="21">
        <f t="shared" si="48"/>
        <v>438.75</v>
      </c>
      <c r="AM88" s="18" t="s">
        <v>52</v>
      </c>
      <c r="AN88" s="12">
        <v>23.77</v>
      </c>
      <c r="AO88" s="18">
        <f t="shared" si="49"/>
        <v>21.0353982300885</v>
      </c>
      <c r="AP88" s="18">
        <f t="shared" si="50"/>
        <v>356.55</v>
      </c>
      <c r="AQ88" s="18"/>
      <c r="AR88" s="39">
        <v>27.14</v>
      </c>
      <c r="AS88" s="15">
        <f t="shared" si="55"/>
        <v>24.017699115044302</v>
      </c>
      <c r="AT88" s="12">
        <f t="shared" si="56"/>
        <v>407.1</v>
      </c>
      <c r="AU88" s="38"/>
      <c r="AV88" s="37" t="s">
        <v>55</v>
      </c>
    </row>
    <row r="89" spans="1:48" ht="38.5" customHeight="1">
      <c r="A89" s="9">
        <v>82</v>
      </c>
      <c r="B89" s="10" t="s">
        <v>38</v>
      </c>
      <c r="C89" s="10" t="s">
        <v>139</v>
      </c>
      <c r="D89" s="11" t="s">
        <v>40</v>
      </c>
      <c r="E89" s="11" t="s">
        <v>41</v>
      </c>
      <c r="F89" s="12">
        <v>250</v>
      </c>
      <c r="G89" s="13" t="s">
        <v>41</v>
      </c>
      <c r="H89" s="14"/>
      <c r="I89" s="15">
        <v>13.78</v>
      </c>
      <c r="J89" s="16">
        <f t="shared" si="40"/>
        <v>3445</v>
      </c>
      <c r="K89" s="25"/>
      <c r="L89" s="38">
        <v>13.87</v>
      </c>
      <c r="M89" s="16">
        <f t="shared" si="41"/>
        <v>12.2743362831858</v>
      </c>
      <c r="N89" s="16">
        <f t="shared" si="42"/>
        <v>3467.5</v>
      </c>
      <c r="O89" s="25"/>
      <c r="P89" s="17" t="s">
        <v>44</v>
      </c>
      <c r="Q89" s="12">
        <v>14.07</v>
      </c>
      <c r="R89" s="15">
        <f t="shared" si="51"/>
        <v>12.4513274336283</v>
      </c>
      <c r="S89" s="15">
        <f t="shared" si="52"/>
        <v>3517.5</v>
      </c>
      <c r="T89" s="15"/>
      <c r="U89" s="20" t="s">
        <v>46</v>
      </c>
      <c r="V89" s="12">
        <v>14.05</v>
      </c>
      <c r="W89" s="19">
        <f t="shared" si="53"/>
        <v>12.4336283185841</v>
      </c>
      <c r="X89" s="20">
        <f t="shared" si="54"/>
        <v>3512.5</v>
      </c>
      <c r="Y89" s="20"/>
      <c r="Z89" s="18" t="s">
        <v>48</v>
      </c>
      <c r="AA89" s="12">
        <v>15.4</v>
      </c>
      <c r="AB89" s="21">
        <f t="shared" si="43"/>
        <v>13.628318584070801</v>
      </c>
      <c r="AC89" s="21">
        <f t="shared" si="44"/>
        <v>3850</v>
      </c>
      <c r="AD89" s="21"/>
      <c r="AE89" s="18" t="s">
        <v>50</v>
      </c>
      <c r="AF89" s="12">
        <v>15.65</v>
      </c>
      <c r="AG89" s="21">
        <f t="shared" si="45"/>
        <v>13.8495575221239</v>
      </c>
      <c r="AH89" s="21">
        <f t="shared" si="46"/>
        <v>3912.5</v>
      </c>
      <c r="AI89" s="18" t="s">
        <v>51</v>
      </c>
      <c r="AJ89" s="12">
        <v>18.04</v>
      </c>
      <c r="AK89" s="21">
        <f t="shared" si="47"/>
        <v>15.9646017699115</v>
      </c>
      <c r="AL89" s="21">
        <f t="shared" si="48"/>
        <v>4510</v>
      </c>
      <c r="AM89" s="18" t="s">
        <v>52</v>
      </c>
      <c r="AN89" s="12">
        <v>15.18</v>
      </c>
      <c r="AO89" s="18">
        <f t="shared" si="49"/>
        <v>13.4336283185841</v>
      </c>
      <c r="AP89" s="18">
        <f t="shared" si="50"/>
        <v>3795</v>
      </c>
      <c r="AQ89" s="18"/>
      <c r="AR89" s="39">
        <v>15.79</v>
      </c>
      <c r="AS89" s="15">
        <f t="shared" si="55"/>
        <v>13.973451327433599</v>
      </c>
      <c r="AT89" s="12">
        <f t="shared" si="56"/>
        <v>3947.5</v>
      </c>
      <c r="AU89" s="38"/>
      <c r="AV89" s="37" t="s">
        <v>55</v>
      </c>
    </row>
    <row r="90" spans="1:48" ht="38.5" customHeight="1">
      <c r="A90" s="9">
        <v>83</v>
      </c>
      <c r="B90" s="10" t="s">
        <v>38</v>
      </c>
      <c r="C90" s="10" t="s">
        <v>140</v>
      </c>
      <c r="D90" s="11" t="s">
        <v>40</v>
      </c>
      <c r="E90" s="11" t="s">
        <v>41</v>
      </c>
      <c r="F90" s="12">
        <v>35</v>
      </c>
      <c r="G90" s="13" t="s">
        <v>41</v>
      </c>
      <c r="H90" s="14"/>
      <c r="I90" s="15">
        <v>13.688181415929201</v>
      </c>
      <c r="J90" s="16">
        <f t="shared" si="40"/>
        <v>479.086349557522</v>
      </c>
      <c r="K90" s="25"/>
      <c r="L90" s="38">
        <v>12.16</v>
      </c>
      <c r="M90" s="16">
        <f t="shared" si="41"/>
        <v>10.7610619469027</v>
      </c>
      <c r="N90" s="16">
        <f t="shared" si="42"/>
        <v>425.6</v>
      </c>
      <c r="O90" s="25"/>
      <c r="P90" s="17" t="s">
        <v>44</v>
      </c>
      <c r="Q90" s="12">
        <v>13.72</v>
      </c>
      <c r="R90" s="15">
        <f t="shared" si="51"/>
        <v>12.141592920354</v>
      </c>
      <c r="S90" s="15">
        <f t="shared" si="52"/>
        <v>480.2</v>
      </c>
      <c r="T90" s="15"/>
      <c r="U90" s="20" t="s">
        <v>46</v>
      </c>
      <c r="V90" s="12">
        <v>16.43</v>
      </c>
      <c r="W90" s="19">
        <f t="shared" si="53"/>
        <v>14.5398230088496</v>
      </c>
      <c r="X90" s="20">
        <f t="shared" si="54"/>
        <v>575.04999999999995</v>
      </c>
      <c r="Y90" s="20"/>
      <c r="Z90" s="18" t="s">
        <v>48</v>
      </c>
      <c r="AA90" s="12">
        <v>15.2</v>
      </c>
      <c r="AB90" s="21">
        <f t="shared" si="43"/>
        <v>13.4513274336283</v>
      </c>
      <c r="AC90" s="21">
        <f t="shared" si="44"/>
        <v>532</v>
      </c>
      <c r="AD90" s="21"/>
      <c r="AE90" s="18" t="s">
        <v>50</v>
      </c>
      <c r="AF90" s="12">
        <v>14.15</v>
      </c>
      <c r="AG90" s="21">
        <f t="shared" si="45"/>
        <v>12.522123893805301</v>
      </c>
      <c r="AH90" s="21">
        <f t="shared" si="46"/>
        <v>495.25</v>
      </c>
      <c r="AI90" s="18" t="s">
        <v>51</v>
      </c>
      <c r="AJ90" s="12">
        <v>17.32</v>
      </c>
      <c r="AK90" s="21">
        <f t="shared" si="47"/>
        <v>15.3274336283186</v>
      </c>
      <c r="AL90" s="21">
        <f t="shared" si="48"/>
        <v>606.20000000000005</v>
      </c>
      <c r="AM90" s="18" t="s">
        <v>52</v>
      </c>
      <c r="AN90" s="12">
        <v>13.35</v>
      </c>
      <c r="AO90" s="18">
        <f t="shared" si="49"/>
        <v>11.8141592920354</v>
      </c>
      <c r="AP90" s="18">
        <f t="shared" si="50"/>
        <v>467.25</v>
      </c>
      <c r="AQ90" s="18"/>
      <c r="AR90" s="39">
        <v>15.56</v>
      </c>
      <c r="AS90" s="15">
        <f t="shared" si="55"/>
        <v>13.769911504424799</v>
      </c>
      <c r="AT90" s="12">
        <f t="shared" si="56"/>
        <v>544.6</v>
      </c>
      <c r="AU90" s="38"/>
      <c r="AV90" s="37" t="s">
        <v>55</v>
      </c>
    </row>
    <row r="91" spans="1:48" ht="38.5" customHeight="1">
      <c r="A91" s="9">
        <v>84</v>
      </c>
      <c r="B91" s="10" t="s">
        <v>38</v>
      </c>
      <c r="C91" s="10" t="s">
        <v>141</v>
      </c>
      <c r="D91" s="11" t="s">
        <v>40</v>
      </c>
      <c r="E91" s="11" t="s">
        <v>41</v>
      </c>
      <c r="F91" s="12">
        <v>20</v>
      </c>
      <c r="G91" s="13" t="s">
        <v>41</v>
      </c>
      <c r="H91" s="14"/>
      <c r="I91" s="15">
        <v>12.665221238938001</v>
      </c>
      <c r="J91" s="16">
        <f t="shared" si="40"/>
        <v>253.30442477875999</v>
      </c>
      <c r="K91" s="25"/>
      <c r="L91" s="38">
        <v>10.99</v>
      </c>
      <c r="M91" s="16">
        <f t="shared" si="41"/>
        <v>9.7256637168141609</v>
      </c>
      <c r="N91" s="16">
        <f t="shared" si="42"/>
        <v>219.8</v>
      </c>
      <c r="O91" s="25"/>
      <c r="P91" s="17" t="s">
        <v>44</v>
      </c>
      <c r="Q91" s="12">
        <v>10.8</v>
      </c>
      <c r="R91" s="15">
        <f t="shared" si="51"/>
        <v>9.5575221238938095</v>
      </c>
      <c r="S91" s="15">
        <f t="shared" si="52"/>
        <v>216</v>
      </c>
      <c r="T91" s="15"/>
      <c r="U91" s="20" t="s">
        <v>46</v>
      </c>
      <c r="V91" s="12">
        <v>20.21</v>
      </c>
      <c r="W91" s="19">
        <f t="shared" si="53"/>
        <v>17.884955752212399</v>
      </c>
      <c r="X91" s="20">
        <f t="shared" si="54"/>
        <v>404.2</v>
      </c>
      <c r="Y91" s="20"/>
      <c r="Z91" s="18" t="s">
        <v>48</v>
      </c>
      <c r="AA91" s="12">
        <v>14.02</v>
      </c>
      <c r="AB91" s="21">
        <f t="shared" si="43"/>
        <v>12.407079646017699</v>
      </c>
      <c r="AC91" s="21">
        <f t="shared" si="44"/>
        <v>280.39999999999998</v>
      </c>
      <c r="AD91" s="21"/>
      <c r="AE91" s="18" t="s">
        <v>50</v>
      </c>
      <c r="AF91" s="12">
        <v>0</v>
      </c>
      <c r="AG91" s="21">
        <f t="shared" si="45"/>
        <v>0</v>
      </c>
      <c r="AH91" s="21">
        <f t="shared" si="46"/>
        <v>0</v>
      </c>
      <c r="AI91" s="18" t="s">
        <v>51</v>
      </c>
      <c r="AJ91" s="12">
        <v>13.17</v>
      </c>
      <c r="AK91" s="21">
        <f t="shared" si="47"/>
        <v>11.6548672566372</v>
      </c>
      <c r="AL91" s="21">
        <f t="shared" si="48"/>
        <v>263.39999999999998</v>
      </c>
      <c r="AM91" s="18" t="s">
        <v>52</v>
      </c>
      <c r="AN91" s="12">
        <v>14.56</v>
      </c>
      <c r="AO91" s="18">
        <f t="shared" si="49"/>
        <v>12.884955752212401</v>
      </c>
      <c r="AP91" s="18">
        <f t="shared" si="50"/>
        <v>291.2</v>
      </c>
      <c r="AQ91" s="18"/>
      <c r="AR91" s="40"/>
      <c r="AS91" s="15">
        <f t="shared" si="55"/>
        <v>0</v>
      </c>
      <c r="AT91" s="12">
        <f t="shared" si="56"/>
        <v>0</v>
      </c>
      <c r="AU91" s="42" t="s">
        <v>92</v>
      </c>
      <c r="AV91" s="37" t="s">
        <v>55</v>
      </c>
    </row>
    <row r="92" spans="1:48" ht="38.5" customHeight="1">
      <c r="A92" s="9">
        <v>85</v>
      </c>
      <c r="B92" s="10" t="s">
        <v>38</v>
      </c>
      <c r="C92" s="10" t="s">
        <v>142</v>
      </c>
      <c r="D92" s="11" t="s">
        <v>40</v>
      </c>
      <c r="E92" s="11" t="s">
        <v>41</v>
      </c>
      <c r="F92" s="12">
        <v>20</v>
      </c>
      <c r="G92" s="13" t="s">
        <v>41</v>
      </c>
      <c r="H92" s="14"/>
      <c r="I92" s="15">
        <v>12.665221238938001</v>
      </c>
      <c r="J92" s="16">
        <f t="shared" si="40"/>
        <v>253.30442477875999</v>
      </c>
      <c r="K92" s="25"/>
      <c r="L92" s="38">
        <v>6.82</v>
      </c>
      <c r="M92" s="16">
        <f t="shared" si="41"/>
        <v>6.0353982300885001</v>
      </c>
      <c r="N92" s="16">
        <f t="shared" si="42"/>
        <v>136.4</v>
      </c>
      <c r="O92" s="25"/>
      <c r="P92" s="17" t="s">
        <v>44</v>
      </c>
      <c r="Q92" s="12">
        <v>7.64</v>
      </c>
      <c r="R92" s="15">
        <f t="shared" si="51"/>
        <v>6.76106194690266</v>
      </c>
      <c r="S92" s="15">
        <f t="shared" si="52"/>
        <v>152.80000000000001</v>
      </c>
      <c r="T92" s="15"/>
      <c r="U92" s="20" t="s">
        <v>46</v>
      </c>
      <c r="V92" s="12">
        <v>14.13</v>
      </c>
      <c r="W92" s="19">
        <f t="shared" si="53"/>
        <v>12.5044247787611</v>
      </c>
      <c r="X92" s="20">
        <f t="shared" si="54"/>
        <v>282.60000000000002</v>
      </c>
      <c r="Y92" s="20"/>
      <c r="Z92" s="18" t="s">
        <v>48</v>
      </c>
      <c r="AA92" s="12">
        <v>9.08</v>
      </c>
      <c r="AB92" s="21">
        <f t="shared" si="43"/>
        <v>8.0353982300885001</v>
      </c>
      <c r="AC92" s="21">
        <f t="shared" si="44"/>
        <v>181.6</v>
      </c>
      <c r="AD92" s="21"/>
      <c r="AE92" s="18" t="s">
        <v>50</v>
      </c>
      <c r="AF92" s="12">
        <v>0</v>
      </c>
      <c r="AG92" s="21">
        <f t="shared" si="45"/>
        <v>0</v>
      </c>
      <c r="AH92" s="21">
        <f t="shared" si="46"/>
        <v>0</v>
      </c>
      <c r="AI92" s="18" t="s">
        <v>51</v>
      </c>
      <c r="AJ92" s="12">
        <v>8.6</v>
      </c>
      <c r="AK92" s="21">
        <f t="shared" si="47"/>
        <v>7.6106194690265498</v>
      </c>
      <c r="AL92" s="21">
        <f t="shared" si="48"/>
        <v>172</v>
      </c>
      <c r="AM92" s="18" t="s">
        <v>52</v>
      </c>
      <c r="AN92" s="12">
        <v>9.92</v>
      </c>
      <c r="AO92" s="18">
        <f t="shared" si="49"/>
        <v>8.7787610619469003</v>
      </c>
      <c r="AP92" s="18">
        <f t="shared" si="50"/>
        <v>198.4</v>
      </c>
      <c r="AQ92" s="18"/>
      <c r="AR92" s="40"/>
      <c r="AS92" s="15">
        <f t="shared" si="55"/>
        <v>0</v>
      </c>
      <c r="AT92" s="12">
        <f t="shared" si="56"/>
        <v>0</v>
      </c>
      <c r="AU92" s="41" t="s">
        <v>92</v>
      </c>
      <c r="AV92" s="37" t="s">
        <v>55</v>
      </c>
    </row>
    <row r="93" spans="1:48" ht="38.5" customHeight="1">
      <c r="A93" s="9">
        <v>86</v>
      </c>
      <c r="B93" s="10" t="s">
        <v>38</v>
      </c>
      <c r="C93" s="10" t="s">
        <v>143</v>
      </c>
      <c r="D93" s="11" t="s">
        <v>40</v>
      </c>
      <c r="E93" s="11" t="s">
        <v>41</v>
      </c>
      <c r="F93" s="12">
        <v>53</v>
      </c>
      <c r="G93" s="13" t="s">
        <v>41</v>
      </c>
      <c r="H93" s="14"/>
      <c r="I93" s="15">
        <v>4.7251017699115101</v>
      </c>
      <c r="J93" s="16">
        <f t="shared" si="40"/>
        <v>250.43039380530999</v>
      </c>
      <c r="K93" s="25"/>
      <c r="L93" s="38">
        <v>3.73</v>
      </c>
      <c r="M93" s="16">
        <f t="shared" si="41"/>
        <v>3.3008849557522102</v>
      </c>
      <c r="N93" s="16">
        <f t="shared" si="42"/>
        <v>197.69</v>
      </c>
      <c r="O93" s="25"/>
      <c r="P93" s="17" t="s">
        <v>44</v>
      </c>
      <c r="Q93" s="12">
        <v>4.2699999999999996</v>
      </c>
      <c r="R93" s="15">
        <f t="shared" si="51"/>
        <v>3.7787610619468999</v>
      </c>
      <c r="S93" s="15">
        <f t="shared" si="52"/>
        <v>226.31</v>
      </c>
      <c r="T93" s="15"/>
      <c r="U93" s="20" t="s">
        <v>46</v>
      </c>
      <c r="V93" s="12">
        <v>7.4717000000000002</v>
      </c>
      <c r="W93" s="19">
        <f t="shared" si="53"/>
        <v>6.6121238938053102</v>
      </c>
      <c r="X93" s="20">
        <f t="shared" si="54"/>
        <v>396.00009999999997</v>
      </c>
      <c r="Y93" s="20"/>
      <c r="Z93" s="18" t="s">
        <v>48</v>
      </c>
      <c r="AA93" s="12">
        <v>4.9000000000000004</v>
      </c>
      <c r="AB93" s="21">
        <f t="shared" si="43"/>
        <v>4.3362831858407098</v>
      </c>
      <c r="AC93" s="21">
        <f t="shared" si="44"/>
        <v>259.7</v>
      </c>
      <c r="AD93" s="21"/>
      <c r="AE93" s="18" t="s">
        <v>50</v>
      </c>
      <c r="AF93" s="12">
        <v>4.5</v>
      </c>
      <c r="AG93" s="21">
        <f t="shared" si="45"/>
        <v>3.98230088495575</v>
      </c>
      <c r="AH93" s="21">
        <f t="shared" si="46"/>
        <v>238.5</v>
      </c>
      <c r="AI93" s="18" t="s">
        <v>51</v>
      </c>
      <c r="AJ93" s="12">
        <v>4.16</v>
      </c>
      <c r="AK93" s="21">
        <f t="shared" si="47"/>
        <v>3.6814159292035402</v>
      </c>
      <c r="AL93" s="21">
        <f t="shared" si="48"/>
        <v>220.48</v>
      </c>
      <c r="AM93" s="18" t="s">
        <v>52</v>
      </c>
      <c r="AN93" s="12">
        <v>4.87</v>
      </c>
      <c r="AO93" s="18">
        <f t="shared" si="49"/>
        <v>4.3097345132743401</v>
      </c>
      <c r="AP93" s="18">
        <f t="shared" si="50"/>
        <v>258.11</v>
      </c>
      <c r="AQ93" s="18"/>
      <c r="AR93" s="39">
        <v>6.45</v>
      </c>
      <c r="AS93" s="15">
        <f t="shared" si="55"/>
        <v>5.7079646017699099</v>
      </c>
      <c r="AT93" s="12">
        <f t="shared" si="56"/>
        <v>341.85</v>
      </c>
      <c r="AU93" s="38"/>
      <c r="AV93" s="37" t="s">
        <v>55</v>
      </c>
    </row>
    <row r="94" spans="1:48" ht="38.5" customHeight="1">
      <c r="A94" s="9">
        <v>87</v>
      </c>
      <c r="B94" s="10" t="s">
        <v>38</v>
      </c>
      <c r="C94" s="10" t="s">
        <v>144</v>
      </c>
      <c r="D94" s="11" t="s">
        <v>40</v>
      </c>
      <c r="E94" s="11" t="s">
        <v>41</v>
      </c>
      <c r="F94" s="12">
        <v>30</v>
      </c>
      <c r="G94" s="13" t="s">
        <v>41</v>
      </c>
      <c r="H94" s="14"/>
      <c r="I94" s="15">
        <v>8.5962415929203395</v>
      </c>
      <c r="J94" s="16">
        <f t="shared" si="40"/>
        <v>257.88724778761002</v>
      </c>
      <c r="K94" s="25"/>
      <c r="L94" s="38">
        <v>4.6900000000000004</v>
      </c>
      <c r="M94" s="16">
        <f t="shared" si="41"/>
        <v>4.1504424778761102</v>
      </c>
      <c r="N94" s="16">
        <f t="shared" si="42"/>
        <v>140.69999999999999</v>
      </c>
      <c r="O94" s="25"/>
      <c r="P94" s="17" t="s">
        <v>44</v>
      </c>
      <c r="Q94" s="12">
        <v>6.36</v>
      </c>
      <c r="R94" s="15">
        <f t="shared" si="51"/>
        <v>5.6283185840707999</v>
      </c>
      <c r="S94" s="15">
        <f t="shared" si="52"/>
        <v>190.8</v>
      </c>
      <c r="T94" s="15"/>
      <c r="U94" s="20" t="s">
        <v>46</v>
      </c>
      <c r="V94" s="12">
        <v>5.22</v>
      </c>
      <c r="W94" s="19">
        <f t="shared" si="53"/>
        <v>4.6194690265486704</v>
      </c>
      <c r="X94" s="20">
        <f t="shared" si="54"/>
        <v>156.6</v>
      </c>
      <c r="Y94" s="20"/>
      <c r="Z94" s="18" t="s">
        <v>48</v>
      </c>
      <c r="AA94" s="12">
        <v>7.94</v>
      </c>
      <c r="AB94" s="21">
        <f t="shared" si="43"/>
        <v>7.0265486725663697</v>
      </c>
      <c r="AC94" s="21">
        <f t="shared" si="44"/>
        <v>238.2</v>
      </c>
      <c r="AD94" s="21"/>
      <c r="AE94" s="18" t="s">
        <v>50</v>
      </c>
      <c r="AF94" s="12">
        <v>6.57</v>
      </c>
      <c r="AG94" s="21">
        <f t="shared" si="45"/>
        <v>5.8141592920354004</v>
      </c>
      <c r="AH94" s="21">
        <f t="shared" si="46"/>
        <v>197.1</v>
      </c>
      <c r="AI94" s="18" t="s">
        <v>51</v>
      </c>
      <c r="AJ94" s="12">
        <v>5.27</v>
      </c>
      <c r="AK94" s="21">
        <f t="shared" si="47"/>
        <v>4.6637168141592902</v>
      </c>
      <c r="AL94" s="21">
        <f t="shared" si="48"/>
        <v>158.1</v>
      </c>
      <c r="AM94" s="18" t="s">
        <v>52</v>
      </c>
      <c r="AN94" s="12">
        <v>7.43</v>
      </c>
      <c r="AO94" s="18">
        <f t="shared" si="49"/>
        <v>6.5752212389380498</v>
      </c>
      <c r="AP94" s="18">
        <f t="shared" si="50"/>
        <v>222.9</v>
      </c>
      <c r="AQ94" s="18"/>
      <c r="AR94" s="39">
        <v>8.35</v>
      </c>
      <c r="AS94" s="15">
        <f t="shared" si="55"/>
        <v>7.3893805309734502</v>
      </c>
      <c r="AT94" s="12">
        <f t="shared" si="56"/>
        <v>250.5</v>
      </c>
      <c r="AU94" s="38"/>
      <c r="AV94" s="37" t="s">
        <v>55</v>
      </c>
    </row>
    <row r="95" spans="1:48" ht="38.5" customHeight="1">
      <c r="A95" s="9">
        <v>88</v>
      </c>
      <c r="B95" s="10" t="s">
        <v>38</v>
      </c>
      <c r="C95" s="10" t="s">
        <v>145</v>
      </c>
      <c r="D95" s="11" t="s">
        <v>40</v>
      </c>
      <c r="E95" s="11" t="s">
        <v>41</v>
      </c>
      <c r="F95" s="12">
        <v>300</v>
      </c>
      <c r="G95" s="13" t="s">
        <v>41</v>
      </c>
      <c r="H95" s="14"/>
      <c r="I95" s="15">
        <v>14.5979455752212</v>
      </c>
      <c r="J95" s="16">
        <f t="shared" si="40"/>
        <v>4379.3836725663596</v>
      </c>
      <c r="K95" s="25"/>
      <c r="L95" s="38">
        <v>12.11</v>
      </c>
      <c r="M95" s="16">
        <f t="shared" si="41"/>
        <v>10.716814159291999</v>
      </c>
      <c r="N95" s="16">
        <f t="shared" si="42"/>
        <v>3633</v>
      </c>
      <c r="O95" s="25"/>
      <c r="P95" s="17" t="s">
        <v>44</v>
      </c>
      <c r="Q95" s="12">
        <v>12.78</v>
      </c>
      <c r="R95" s="15">
        <f t="shared" si="51"/>
        <v>11.3097345132743</v>
      </c>
      <c r="S95" s="15">
        <f t="shared" si="52"/>
        <v>3834</v>
      </c>
      <c r="T95" s="15"/>
      <c r="U95" s="20" t="s">
        <v>46</v>
      </c>
      <c r="V95" s="12">
        <v>11.79</v>
      </c>
      <c r="W95" s="19">
        <f t="shared" si="53"/>
        <v>10.4336283185841</v>
      </c>
      <c r="X95" s="20">
        <f t="shared" si="54"/>
        <v>3537</v>
      </c>
      <c r="Y95" s="20"/>
      <c r="Z95" s="18" t="s">
        <v>48</v>
      </c>
      <c r="AA95" s="12">
        <v>14.57</v>
      </c>
      <c r="AB95" s="21">
        <f t="shared" si="43"/>
        <v>12.8938053097345</v>
      </c>
      <c r="AC95" s="21">
        <f t="shared" si="44"/>
        <v>4371</v>
      </c>
      <c r="AD95" s="21"/>
      <c r="AE95" s="18" t="s">
        <v>50</v>
      </c>
      <c r="AF95" s="12">
        <v>13.34</v>
      </c>
      <c r="AG95" s="21">
        <f t="shared" si="45"/>
        <v>11.805309734513299</v>
      </c>
      <c r="AH95" s="21">
        <f t="shared" si="46"/>
        <v>4002</v>
      </c>
      <c r="AI95" s="18" t="s">
        <v>51</v>
      </c>
      <c r="AJ95" s="12">
        <v>12.51</v>
      </c>
      <c r="AK95" s="21">
        <f t="shared" si="47"/>
        <v>11.070796460177</v>
      </c>
      <c r="AL95" s="21">
        <f t="shared" si="48"/>
        <v>3753</v>
      </c>
      <c r="AM95" s="18" t="s">
        <v>52</v>
      </c>
      <c r="AN95" s="12">
        <v>15.41</v>
      </c>
      <c r="AO95" s="18">
        <f t="shared" si="49"/>
        <v>13.6371681415929</v>
      </c>
      <c r="AP95" s="18">
        <f t="shared" si="50"/>
        <v>4623</v>
      </c>
      <c r="AQ95" s="18"/>
      <c r="AR95" s="39">
        <v>14.25</v>
      </c>
      <c r="AS95" s="15">
        <f t="shared" si="55"/>
        <v>12.6106194690266</v>
      </c>
      <c r="AT95" s="12">
        <f t="shared" si="56"/>
        <v>4275</v>
      </c>
      <c r="AU95" s="38"/>
      <c r="AV95" s="37" t="s">
        <v>55</v>
      </c>
    </row>
    <row r="96" spans="1:48" ht="38.5" customHeight="1">
      <c r="A96" s="9">
        <v>89</v>
      </c>
      <c r="B96" s="10" t="s">
        <v>38</v>
      </c>
      <c r="C96" s="10" t="s">
        <v>146</v>
      </c>
      <c r="D96" s="11" t="s">
        <v>40</v>
      </c>
      <c r="E96" s="11" t="s">
        <v>41</v>
      </c>
      <c r="F96" s="12">
        <v>30</v>
      </c>
      <c r="G96" s="13" t="s">
        <v>41</v>
      </c>
      <c r="H96" s="14"/>
      <c r="I96" s="15">
        <v>9.7711265486725605</v>
      </c>
      <c r="J96" s="16">
        <f t="shared" si="40"/>
        <v>293.133796460177</v>
      </c>
      <c r="K96" s="25"/>
      <c r="L96" s="38">
        <v>7.24</v>
      </c>
      <c r="M96" s="16">
        <f t="shared" si="41"/>
        <v>6.4070796460177002</v>
      </c>
      <c r="N96" s="16">
        <f t="shared" si="42"/>
        <v>217.2</v>
      </c>
      <c r="O96" s="25"/>
      <c r="P96" s="17" t="s">
        <v>44</v>
      </c>
      <c r="Q96" s="12">
        <v>8.2100000000000009</v>
      </c>
      <c r="R96" s="15">
        <f t="shared" si="51"/>
        <v>7.2654867256637203</v>
      </c>
      <c r="S96" s="15">
        <f t="shared" si="52"/>
        <v>246.3</v>
      </c>
      <c r="T96" s="15"/>
      <c r="U96" s="20" t="s">
        <v>46</v>
      </c>
      <c r="V96" s="12">
        <v>9.2100000000000009</v>
      </c>
      <c r="W96" s="19">
        <f t="shared" si="53"/>
        <v>8.1504424778761102</v>
      </c>
      <c r="X96" s="20">
        <f t="shared" si="54"/>
        <v>276.3</v>
      </c>
      <c r="Y96" s="20"/>
      <c r="Z96" s="18" t="s">
        <v>48</v>
      </c>
      <c r="AA96" s="12">
        <v>9.9700000000000006</v>
      </c>
      <c r="AB96" s="21">
        <f t="shared" si="43"/>
        <v>8.8230088495575192</v>
      </c>
      <c r="AC96" s="21">
        <f t="shared" si="44"/>
        <v>299.10000000000002</v>
      </c>
      <c r="AD96" s="21"/>
      <c r="AE96" s="18" t="s">
        <v>50</v>
      </c>
      <c r="AF96" s="12">
        <v>8.73</v>
      </c>
      <c r="AG96" s="21">
        <f t="shared" si="45"/>
        <v>7.72566371681416</v>
      </c>
      <c r="AH96" s="21">
        <f t="shared" si="46"/>
        <v>261.89999999999998</v>
      </c>
      <c r="AI96" s="18" t="s">
        <v>51</v>
      </c>
      <c r="AJ96" s="12">
        <v>8.44</v>
      </c>
      <c r="AK96" s="21">
        <f t="shared" si="47"/>
        <v>7.46902654867257</v>
      </c>
      <c r="AL96" s="21">
        <f t="shared" si="48"/>
        <v>253.2</v>
      </c>
      <c r="AM96" s="18" t="s">
        <v>52</v>
      </c>
      <c r="AN96" s="12">
        <v>10.02</v>
      </c>
      <c r="AO96" s="18">
        <f t="shared" si="49"/>
        <v>8.8672566371681398</v>
      </c>
      <c r="AP96" s="18">
        <f t="shared" si="50"/>
        <v>300.60000000000002</v>
      </c>
      <c r="AQ96" s="18"/>
      <c r="AR96" s="39">
        <v>14.5</v>
      </c>
      <c r="AS96" s="15">
        <f t="shared" si="55"/>
        <v>12.831858407079601</v>
      </c>
      <c r="AT96" s="12">
        <f t="shared" si="56"/>
        <v>435</v>
      </c>
      <c r="AU96" s="38"/>
      <c r="AV96" s="37" t="s">
        <v>55</v>
      </c>
    </row>
    <row r="97" spans="1:48" ht="38.5" customHeight="1">
      <c r="A97" s="9">
        <v>90</v>
      </c>
      <c r="B97" s="10" t="s">
        <v>38</v>
      </c>
      <c r="C97" s="10" t="s">
        <v>147</v>
      </c>
      <c r="D97" s="11" t="s">
        <v>40</v>
      </c>
      <c r="E97" s="11" t="s">
        <v>41</v>
      </c>
      <c r="F97" s="12">
        <v>30</v>
      </c>
      <c r="G97" s="13" t="s">
        <v>41</v>
      </c>
      <c r="H97" s="14"/>
      <c r="I97" s="15">
        <v>11.525351327433601</v>
      </c>
      <c r="J97" s="16">
        <f t="shared" si="40"/>
        <v>345.760539823008</v>
      </c>
      <c r="K97" s="25"/>
      <c r="L97" s="38">
        <v>4.3</v>
      </c>
      <c r="M97" s="16">
        <f t="shared" si="41"/>
        <v>3.80530973451327</v>
      </c>
      <c r="N97" s="16">
        <f t="shared" si="42"/>
        <v>129</v>
      </c>
      <c r="O97" s="25"/>
      <c r="P97" s="17" t="s">
        <v>44</v>
      </c>
      <c r="Q97" s="12">
        <v>7.13</v>
      </c>
      <c r="R97" s="15">
        <f t="shared" si="51"/>
        <v>6.3097345132743401</v>
      </c>
      <c r="S97" s="15">
        <f t="shared" si="52"/>
        <v>213.9</v>
      </c>
      <c r="T97" s="15"/>
      <c r="U97" s="20" t="s">
        <v>46</v>
      </c>
      <c r="V97" s="12">
        <v>5.08</v>
      </c>
      <c r="W97" s="19">
        <f t="shared" si="53"/>
        <v>4.4955752212389397</v>
      </c>
      <c r="X97" s="20">
        <f t="shared" si="54"/>
        <v>152.4</v>
      </c>
      <c r="Y97" s="20"/>
      <c r="Z97" s="18" t="s">
        <v>48</v>
      </c>
      <c r="AA97" s="12">
        <v>9.61</v>
      </c>
      <c r="AB97" s="21">
        <f t="shared" si="43"/>
        <v>8.5044247787610594</v>
      </c>
      <c r="AC97" s="21">
        <f t="shared" si="44"/>
        <v>288.3</v>
      </c>
      <c r="AD97" s="21"/>
      <c r="AE97" s="18" t="s">
        <v>50</v>
      </c>
      <c r="AF97" s="12">
        <v>5.04</v>
      </c>
      <c r="AG97" s="21">
        <f t="shared" si="45"/>
        <v>4.4601769911504396</v>
      </c>
      <c r="AH97" s="21">
        <f t="shared" si="46"/>
        <v>151.19999999999999</v>
      </c>
      <c r="AI97" s="18" t="s">
        <v>51</v>
      </c>
      <c r="AJ97" s="12">
        <v>5.92</v>
      </c>
      <c r="AK97" s="21">
        <f t="shared" si="47"/>
        <v>5.2389380530973497</v>
      </c>
      <c r="AL97" s="21">
        <f t="shared" si="48"/>
        <v>177.6</v>
      </c>
      <c r="AM97" s="18" t="s">
        <v>52</v>
      </c>
      <c r="AN97" s="12">
        <v>6.85</v>
      </c>
      <c r="AO97" s="18">
        <f t="shared" si="49"/>
        <v>6.0619469026548698</v>
      </c>
      <c r="AP97" s="18">
        <f t="shared" si="50"/>
        <v>205.5</v>
      </c>
      <c r="AQ97" s="18"/>
      <c r="AR97" s="39">
        <v>8.16</v>
      </c>
      <c r="AS97" s="15">
        <f t="shared" si="55"/>
        <v>7.2212389380530997</v>
      </c>
      <c r="AT97" s="12">
        <f t="shared" si="56"/>
        <v>244.8</v>
      </c>
      <c r="AU97" s="38"/>
      <c r="AV97" s="37" t="s">
        <v>55</v>
      </c>
    </row>
    <row r="98" spans="1:48" ht="38.5" customHeight="1">
      <c r="A98" s="9">
        <v>91</v>
      </c>
      <c r="B98" s="10" t="s">
        <v>38</v>
      </c>
      <c r="C98" s="10" t="s">
        <v>148</v>
      </c>
      <c r="D98" s="11" t="s">
        <v>40</v>
      </c>
      <c r="E98" s="11" t="s">
        <v>41</v>
      </c>
      <c r="F98" s="12">
        <v>20</v>
      </c>
      <c r="G98" s="13" t="s">
        <v>41</v>
      </c>
      <c r="H98" s="14"/>
      <c r="I98" s="15">
        <v>13.775863716814101</v>
      </c>
      <c r="J98" s="16">
        <f t="shared" si="40"/>
        <v>275.51727433628201</v>
      </c>
      <c r="K98" s="25"/>
      <c r="L98" s="38">
        <v>13.35</v>
      </c>
      <c r="M98" s="16">
        <f t="shared" si="41"/>
        <v>11.8141592920354</v>
      </c>
      <c r="N98" s="16">
        <f t="shared" si="42"/>
        <v>267</v>
      </c>
      <c r="O98" s="25"/>
      <c r="P98" s="17" t="s">
        <v>44</v>
      </c>
      <c r="Q98" s="12">
        <v>15.71</v>
      </c>
      <c r="R98" s="15">
        <f t="shared" si="51"/>
        <v>13.902654867256601</v>
      </c>
      <c r="S98" s="15">
        <f t="shared" si="52"/>
        <v>314.2</v>
      </c>
      <c r="T98" s="15"/>
      <c r="U98" s="20" t="s">
        <v>46</v>
      </c>
      <c r="V98" s="12">
        <v>16.03</v>
      </c>
      <c r="W98" s="19">
        <f t="shared" si="53"/>
        <v>14.1858407079646</v>
      </c>
      <c r="X98" s="20">
        <f t="shared" si="54"/>
        <v>320.60000000000002</v>
      </c>
      <c r="Y98" s="20"/>
      <c r="Z98" s="18" t="s">
        <v>48</v>
      </c>
      <c r="AA98" s="12">
        <v>15.72</v>
      </c>
      <c r="AB98" s="21">
        <f t="shared" si="43"/>
        <v>13.9115044247788</v>
      </c>
      <c r="AC98" s="21">
        <f t="shared" si="44"/>
        <v>314.39999999999998</v>
      </c>
      <c r="AD98" s="21"/>
      <c r="AE98" s="18" t="s">
        <v>50</v>
      </c>
      <c r="AF98" s="12">
        <v>15.83</v>
      </c>
      <c r="AG98" s="21">
        <f t="shared" si="45"/>
        <v>14.008849557522099</v>
      </c>
      <c r="AH98" s="21">
        <f t="shared" si="46"/>
        <v>316.60000000000002</v>
      </c>
      <c r="AI98" s="18" t="s">
        <v>51</v>
      </c>
      <c r="AJ98" s="12">
        <v>16.8</v>
      </c>
      <c r="AK98" s="21">
        <f t="shared" si="47"/>
        <v>14.867256637168101</v>
      </c>
      <c r="AL98" s="21">
        <f t="shared" si="48"/>
        <v>336</v>
      </c>
      <c r="AM98" s="18" t="s">
        <v>52</v>
      </c>
      <c r="AN98" s="12">
        <v>15.05</v>
      </c>
      <c r="AO98" s="18">
        <f t="shared" si="49"/>
        <v>13.318584070796501</v>
      </c>
      <c r="AP98" s="18">
        <f t="shared" si="50"/>
        <v>301</v>
      </c>
      <c r="AQ98" s="18"/>
      <c r="AR98" s="39">
        <v>18.54</v>
      </c>
      <c r="AS98" s="15">
        <f t="shared" si="55"/>
        <v>16.407079646017699</v>
      </c>
      <c r="AT98" s="12">
        <f t="shared" si="56"/>
        <v>370.8</v>
      </c>
      <c r="AU98" s="38"/>
      <c r="AV98" s="37" t="s">
        <v>55</v>
      </c>
    </row>
    <row r="99" spans="1:48" ht="38.5" customHeight="1">
      <c r="A99" s="9">
        <v>92</v>
      </c>
      <c r="B99" s="10" t="s">
        <v>38</v>
      </c>
      <c r="C99" s="10" t="s">
        <v>149</v>
      </c>
      <c r="D99" s="11" t="s">
        <v>40</v>
      </c>
      <c r="E99" s="11" t="s">
        <v>41</v>
      </c>
      <c r="F99" s="12">
        <v>394</v>
      </c>
      <c r="G99" s="13" t="s">
        <v>41</v>
      </c>
      <c r="H99" s="14"/>
      <c r="I99" s="15">
        <v>45.848100884955699</v>
      </c>
      <c r="J99" s="16">
        <f t="shared" si="40"/>
        <v>18064.151748672499</v>
      </c>
      <c r="K99" s="25"/>
      <c r="L99" s="38">
        <v>47.04</v>
      </c>
      <c r="M99" s="16">
        <f t="shared" si="41"/>
        <v>41.628318584070797</v>
      </c>
      <c r="N99" s="16">
        <f t="shared" si="42"/>
        <v>18533.759999999998</v>
      </c>
      <c r="O99" s="25"/>
      <c r="P99" s="17" t="s">
        <v>44</v>
      </c>
      <c r="Q99" s="12">
        <v>50.28</v>
      </c>
      <c r="R99" s="15">
        <f t="shared" si="51"/>
        <v>44.495575221238902</v>
      </c>
      <c r="S99" s="15">
        <f t="shared" si="52"/>
        <v>19810.32</v>
      </c>
      <c r="T99" s="15"/>
      <c r="U99" s="20" t="s">
        <v>46</v>
      </c>
      <c r="V99" s="12">
        <v>47.95</v>
      </c>
      <c r="W99" s="19">
        <f t="shared" si="53"/>
        <v>42.433628318584098</v>
      </c>
      <c r="X99" s="20">
        <f t="shared" si="54"/>
        <v>18892.3</v>
      </c>
      <c r="Y99" s="20"/>
      <c r="Z99" s="18" t="s">
        <v>48</v>
      </c>
      <c r="AA99" s="12">
        <v>48.86</v>
      </c>
      <c r="AB99" s="21">
        <f t="shared" si="43"/>
        <v>43.2389380530973</v>
      </c>
      <c r="AC99" s="21">
        <f t="shared" si="44"/>
        <v>19250.84</v>
      </c>
      <c r="AD99" s="21"/>
      <c r="AE99" s="18" t="s">
        <v>50</v>
      </c>
      <c r="AF99" s="12">
        <v>51.19</v>
      </c>
      <c r="AG99" s="21">
        <f t="shared" si="45"/>
        <v>45.300884955752203</v>
      </c>
      <c r="AH99" s="21">
        <f t="shared" si="46"/>
        <v>20168.86</v>
      </c>
      <c r="AI99" s="18" t="s">
        <v>51</v>
      </c>
      <c r="AJ99" s="12">
        <v>49.25</v>
      </c>
      <c r="AK99" s="21">
        <f t="shared" si="47"/>
        <v>43.584070796460203</v>
      </c>
      <c r="AL99" s="21">
        <f t="shared" si="48"/>
        <v>19404.5</v>
      </c>
      <c r="AM99" s="18" t="s">
        <v>52</v>
      </c>
      <c r="AN99" s="12">
        <v>53.61</v>
      </c>
      <c r="AO99" s="18">
        <f t="shared" si="49"/>
        <v>47.442477876106203</v>
      </c>
      <c r="AP99" s="18">
        <f t="shared" si="50"/>
        <v>21122.34</v>
      </c>
      <c r="AQ99" s="18"/>
      <c r="AR99" s="39">
        <v>56.5</v>
      </c>
      <c r="AS99" s="15">
        <f t="shared" si="55"/>
        <v>50</v>
      </c>
      <c r="AT99" s="12">
        <f t="shared" si="56"/>
        <v>22261</v>
      </c>
      <c r="AU99" s="38"/>
      <c r="AV99" s="37" t="s">
        <v>55</v>
      </c>
    </row>
    <row r="100" spans="1:48" ht="38.5" customHeight="1">
      <c r="A100" s="9">
        <v>93</v>
      </c>
      <c r="B100" s="10" t="s">
        <v>38</v>
      </c>
      <c r="C100" s="10" t="s">
        <v>150</v>
      </c>
      <c r="D100" s="11" t="s">
        <v>40</v>
      </c>
      <c r="E100" s="11" t="s">
        <v>41</v>
      </c>
      <c r="F100" s="12">
        <v>69</v>
      </c>
      <c r="G100" s="13" t="s">
        <v>41</v>
      </c>
      <c r="H100" s="14"/>
      <c r="I100" s="15">
        <v>40.314373451327498</v>
      </c>
      <c r="J100" s="16">
        <f t="shared" si="40"/>
        <v>2781.6917681415998</v>
      </c>
      <c r="K100" s="25"/>
      <c r="L100" s="38">
        <v>40.43</v>
      </c>
      <c r="M100" s="16">
        <f t="shared" si="41"/>
        <v>35.778761061946902</v>
      </c>
      <c r="N100" s="16">
        <f t="shared" si="42"/>
        <v>2789.67</v>
      </c>
      <c r="O100" s="25"/>
      <c r="P100" s="17" t="s">
        <v>44</v>
      </c>
      <c r="Q100" s="12">
        <v>40.69</v>
      </c>
      <c r="R100" s="15">
        <f t="shared" si="51"/>
        <v>36.008849557522097</v>
      </c>
      <c r="S100" s="15">
        <f t="shared" si="52"/>
        <v>2807.61</v>
      </c>
      <c r="T100" s="15"/>
      <c r="U100" s="20" t="s">
        <v>46</v>
      </c>
      <c r="V100" s="12">
        <v>38.880000000000003</v>
      </c>
      <c r="W100" s="19">
        <f t="shared" si="53"/>
        <v>34.407079646017699</v>
      </c>
      <c r="X100" s="20">
        <f t="shared" si="54"/>
        <v>2682.72</v>
      </c>
      <c r="Y100" s="20"/>
      <c r="Z100" s="18" t="s">
        <v>48</v>
      </c>
      <c r="AA100" s="12">
        <v>42.03</v>
      </c>
      <c r="AB100" s="21">
        <f t="shared" si="43"/>
        <v>37.194690265486699</v>
      </c>
      <c r="AC100" s="21">
        <f t="shared" si="44"/>
        <v>2900.07</v>
      </c>
      <c r="AD100" s="21"/>
      <c r="AE100" s="18" t="s">
        <v>50</v>
      </c>
      <c r="AF100" s="12">
        <v>42.18</v>
      </c>
      <c r="AG100" s="21">
        <f t="shared" si="45"/>
        <v>37.327433628318602</v>
      </c>
      <c r="AH100" s="21">
        <f t="shared" si="46"/>
        <v>2910.42</v>
      </c>
      <c r="AI100" s="18" t="s">
        <v>51</v>
      </c>
      <c r="AJ100" s="12">
        <v>42.6</v>
      </c>
      <c r="AK100" s="21">
        <f t="shared" si="47"/>
        <v>37.699115044247797</v>
      </c>
      <c r="AL100" s="21">
        <f t="shared" si="48"/>
        <v>2939.4</v>
      </c>
      <c r="AM100" s="18" t="s">
        <v>52</v>
      </c>
      <c r="AN100" s="12">
        <v>43.36</v>
      </c>
      <c r="AO100" s="18">
        <f t="shared" si="49"/>
        <v>38.371681415929203</v>
      </c>
      <c r="AP100" s="18">
        <f t="shared" si="50"/>
        <v>2991.84</v>
      </c>
      <c r="AQ100" s="18"/>
      <c r="AR100" s="39">
        <v>45.81</v>
      </c>
      <c r="AS100" s="15">
        <f t="shared" si="55"/>
        <v>40.539823008849602</v>
      </c>
      <c r="AT100" s="12">
        <f t="shared" si="56"/>
        <v>3160.89</v>
      </c>
      <c r="AU100" s="38"/>
      <c r="AV100" s="37" t="s">
        <v>55</v>
      </c>
    </row>
    <row r="101" spans="1:48" ht="38.5" customHeight="1">
      <c r="A101" s="9">
        <v>94</v>
      </c>
      <c r="B101" s="10" t="s">
        <v>38</v>
      </c>
      <c r="C101" s="10" t="s">
        <v>151</v>
      </c>
      <c r="D101" s="11" t="s">
        <v>40</v>
      </c>
      <c r="E101" s="11" t="s">
        <v>41</v>
      </c>
      <c r="F101" s="12">
        <v>230</v>
      </c>
      <c r="G101" s="13" t="s">
        <v>41</v>
      </c>
      <c r="H101" s="14"/>
      <c r="I101" s="15">
        <v>142.34734424778699</v>
      </c>
      <c r="J101" s="16">
        <f t="shared" si="40"/>
        <v>32739.889176991001</v>
      </c>
      <c r="K101" s="25"/>
      <c r="L101" s="38">
        <v>165.8</v>
      </c>
      <c r="M101" s="16">
        <f t="shared" si="41"/>
        <v>146.72566371681401</v>
      </c>
      <c r="N101" s="16">
        <f t="shared" si="42"/>
        <v>38134</v>
      </c>
      <c r="O101" s="25"/>
      <c r="P101" s="17" t="s">
        <v>44</v>
      </c>
      <c r="Q101" s="12">
        <v>177.17</v>
      </c>
      <c r="R101" s="15">
        <f t="shared" si="51"/>
        <v>156.78761061946901</v>
      </c>
      <c r="S101" s="15">
        <f t="shared" si="52"/>
        <v>40749.1</v>
      </c>
      <c r="T101" s="15"/>
      <c r="U101" s="20" t="s">
        <v>46</v>
      </c>
      <c r="V101" s="12">
        <v>169.32</v>
      </c>
      <c r="W101" s="19">
        <f t="shared" si="53"/>
        <v>149.84070796460199</v>
      </c>
      <c r="X101" s="20">
        <f t="shared" si="54"/>
        <v>38943.599999999999</v>
      </c>
      <c r="Y101" s="20"/>
      <c r="Z101" s="18" t="s">
        <v>48</v>
      </c>
      <c r="AA101" s="12">
        <v>181.43</v>
      </c>
      <c r="AB101" s="21">
        <f t="shared" si="43"/>
        <v>160.55752212389399</v>
      </c>
      <c r="AC101" s="21">
        <f t="shared" si="44"/>
        <v>41728.9</v>
      </c>
      <c r="AD101" s="21"/>
      <c r="AE101" s="18" t="s">
        <v>50</v>
      </c>
      <c r="AF101" s="12">
        <v>182.11</v>
      </c>
      <c r="AG101" s="21">
        <f t="shared" si="45"/>
        <v>161.15929203539801</v>
      </c>
      <c r="AH101" s="21">
        <f t="shared" si="46"/>
        <v>41885.300000000003</v>
      </c>
      <c r="AI101" s="18" t="s">
        <v>51</v>
      </c>
      <c r="AJ101" s="12">
        <v>170.34</v>
      </c>
      <c r="AK101" s="21">
        <f t="shared" si="47"/>
        <v>150.74336283185801</v>
      </c>
      <c r="AL101" s="21">
        <f t="shared" si="48"/>
        <v>39178.199999999997</v>
      </c>
      <c r="AM101" s="18" t="s">
        <v>52</v>
      </c>
      <c r="AN101" s="12">
        <v>175.59</v>
      </c>
      <c r="AO101" s="18">
        <f t="shared" si="49"/>
        <v>155.389380530973</v>
      </c>
      <c r="AP101" s="18">
        <f t="shared" si="50"/>
        <v>40385.699999999997</v>
      </c>
      <c r="AQ101" s="18"/>
      <c r="AR101" s="39">
        <v>195.3</v>
      </c>
      <c r="AS101" s="15">
        <f t="shared" si="55"/>
        <v>172.83185840708001</v>
      </c>
      <c r="AT101" s="12">
        <f t="shared" si="56"/>
        <v>44919</v>
      </c>
      <c r="AU101" s="38"/>
      <c r="AV101" s="37" t="s">
        <v>55</v>
      </c>
    </row>
    <row r="102" spans="1:48" ht="38.5" customHeight="1">
      <c r="A102" s="9">
        <v>95</v>
      </c>
      <c r="B102" s="10" t="s">
        <v>38</v>
      </c>
      <c r="C102" s="10" t="s">
        <v>152</v>
      </c>
      <c r="D102" s="11" t="s">
        <v>40</v>
      </c>
      <c r="E102" s="11" t="s">
        <v>41</v>
      </c>
      <c r="F102" s="12">
        <v>107</v>
      </c>
      <c r="G102" s="13" t="s">
        <v>41</v>
      </c>
      <c r="H102" s="14"/>
      <c r="I102" s="15">
        <v>8.7292601769911506</v>
      </c>
      <c r="J102" s="16">
        <f t="shared" si="40"/>
        <v>934.03083893805297</v>
      </c>
      <c r="K102" s="25"/>
      <c r="L102" s="38">
        <v>9.08</v>
      </c>
      <c r="M102" s="16">
        <f t="shared" si="41"/>
        <v>8.0353982300885001</v>
      </c>
      <c r="N102" s="16">
        <f t="shared" si="42"/>
        <v>971.56</v>
      </c>
      <c r="O102" s="25"/>
      <c r="P102" s="17" t="s">
        <v>44</v>
      </c>
      <c r="Q102" s="12">
        <v>9.16</v>
      </c>
      <c r="R102" s="15">
        <f t="shared" si="51"/>
        <v>8.1061946902654896</v>
      </c>
      <c r="S102" s="15">
        <f t="shared" si="52"/>
        <v>980.12</v>
      </c>
      <c r="T102" s="15"/>
      <c r="U102" s="20" t="s">
        <v>46</v>
      </c>
      <c r="V102" s="12">
        <v>8.91</v>
      </c>
      <c r="W102" s="19">
        <f t="shared" si="53"/>
        <v>7.8849557522123899</v>
      </c>
      <c r="X102" s="20">
        <f t="shared" si="54"/>
        <v>953.37</v>
      </c>
      <c r="Y102" s="20"/>
      <c r="Z102" s="18" t="s">
        <v>48</v>
      </c>
      <c r="AA102" s="12">
        <v>9.48</v>
      </c>
      <c r="AB102" s="21">
        <f t="shared" si="43"/>
        <v>8.3893805309734493</v>
      </c>
      <c r="AC102" s="21">
        <f t="shared" si="44"/>
        <v>1014.36</v>
      </c>
      <c r="AD102" s="21"/>
      <c r="AE102" s="18" t="s">
        <v>50</v>
      </c>
      <c r="AF102" s="12">
        <v>9.83</v>
      </c>
      <c r="AG102" s="21">
        <f t="shared" si="45"/>
        <v>8.6991150442477903</v>
      </c>
      <c r="AH102" s="21">
        <f t="shared" si="46"/>
        <v>1051.81</v>
      </c>
      <c r="AI102" s="18" t="s">
        <v>51</v>
      </c>
      <c r="AJ102" s="12">
        <v>11.25</v>
      </c>
      <c r="AK102" s="21">
        <f t="shared" si="47"/>
        <v>9.9557522123893794</v>
      </c>
      <c r="AL102" s="21">
        <f t="shared" si="48"/>
        <v>1203.75</v>
      </c>
      <c r="AM102" s="18" t="s">
        <v>52</v>
      </c>
      <c r="AN102" s="12">
        <v>9.68</v>
      </c>
      <c r="AO102" s="18">
        <f t="shared" si="49"/>
        <v>8.5663716814159301</v>
      </c>
      <c r="AP102" s="18">
        <f t="shared" si="50"/>
        <v>1035.76</v>
      </c>
      <c r="AQ102" s="18"/>
      <c r="AR102" s="39">
        <v>10.4</v>
      </c>
      <c r="AS102" s="15">
        <f t="shared" si="55"/>
        <v>9.2035398230088497</v>
      </c>
      <c r="AT102" s="12">
        <f t="shared" si="56"/>
        <v>1112.8</v>
      </c>
      <c r="AU102" s="38"/>
      <c r="AV102" s="37" t="s">
        <v>55</v>
      </c>
    </row>
    <row r="103" spans="1:48" ht="38.5" customHeight="1">
      <c r="A103" s="9">
        <v>96</v>
      </c>
      <c r="B103" s="10" t="s">
        <v>38</v>
      </c>
      <c r="C103" s="10" t="s">
        <v>153</v>
      </c>
      <c r="D103" s="11" t="s">
        <v>40</v>
      </c>
      <c r="E103" s="11" t="s">
        <v>41</v>
      </c>
      <c r="F103" s="12">
        <v>550</v>
      </c>
      <c r="G103" s="13" t="s">
        <v>41</v>
      </c>
      <c r="H103" s="14"/>
      <c r="I103" s="15">
        <v>699.54888141592903</v>
      </c>
      <c r="J103" s="16">
        <f t="shared" si="40"/>
        <v>384751.88477876101</v>
      </c>
      <c r="K103" s="25"/>
      <c r="L103" s="38">
        <v>815.91</v>
      </c>
      <c r="M103" s="16">
        <f t="shared" si="41"/>
        <v>722.04424778761097</v>
      </c>
      <c r="N103" s="16">
        <f t="shared" si="42"/>
        <v>448750.5</v>
      </c>
      <c r="O103" s="25"/>
      <c r="P103" s="17" t="s">
        <v>44</v>
      </c>
      <c r="Q103" s="12">
        <v>845.94</v>
      </c>
      <c r="R103" s="15">
        <f t="shared" si="51"/>
        <v>748.61946902654904</v>
      </c>
      <c r="S103" s="15">
        <f t="shared" si="52"/>
        <v>465267</v>
      </c>
      <c r="T103" s="15"/>
      <c r="U103" s="20" t="s">
        <v>46</v>
      </c>
      <c r="V103" s="12">
        <v>830.33</v>
      </c>
      <c r="W103" s="19">
        <f t="shared" si="53"/>
        <v>734.805309734513</v>
      </c>
      <c r="X103" s="20">
        <f t="shared" si="54"/>
        <v>456681.5</v>
      </c>
      <c r="Y103" s="20"/>
      <c r="Z103" s="18" t="s">
        <v>48</v>
      </c>
      <c r="AA103" s="12">
        <v>852.94</v>
      </c>
      <c r="AB103" s="21">
        <f t="shared" si="43"/>
        <v>754.81415929203501</v>
      </c>
      <c r="AC103" s="21">
        <f t="shared" si="44"/>
        <v>469117</v>
      </c>
      <c r="AD103" s="21"/>
      <c r="AE103" s="18" t="s">
        <v>50</v>
      </c>
      <c r="AF103" s="12">
        <v>878.3</v>
      </c>
      <c r="AG103" s="21">
        <f t="shared" si="45"/>
        <v>777.25663716814199</v>
      </c>
      <c r="AH103" s="21">
        <f t="shared" si="46"/>
        <v>483065</v>
      </c>
      <c r="AI103" s="18" t="s">
        <v>51</v>
      </c>
      <c r="AJ103" s="12">
        <v>835.61</v>
      </c>
      <c r="AK103" s="21">
        <f t="shared" si="47"/>
        <v>739.47787610619503</v>
      </c>
      <c r="AL103" s="21">
        <f t="shared" si="48"/>
        <v>459585.5</v>
      </c>
      <c r="AM103" s="18" t="s">
        <v>52</v>
      </c>
      <c r="AN103" s="12">
        <v>876.6</v>
      </c>
      <c r="AO103" s="18">
        <f t="shared" si="49"/>
        <v>775.75221238938104</v>
      </c>
      <c r="AP103" s="18">
        <f t="shared" si="50"/>
        <v>482130</v>
      </c>
      <c r="AQ103" s="18"/>
      <c r="AR103" s="39">
        <v>971.42</v>
      </c>
      <c r="AS103" s="15">
        <f t="shared" si="55"/>
        <v>859.66371681415899</v>
      </c>
      <c r="AT103" s="12">
        <f t="shared" si="56"/>
        <v>534281</v>
      </c>
      <c r="AU103" s="38"/>
      <c r="AV103" s="37" t="s">
        <v>55</v>
      </c>
    </row>
    <row r="104" spans="1:48" ht="38.5" customHeight="1">
      <c r="A104" s="9">
        <v>97</v>
      </c>
      <c r="B104" s="10" t="s">
        <v>38</v>
      </c>
      <c r="C104" s="10" t="s">
        <v>154</v>
      </c>
      <c r="D104" s="11" t="s">
        <v>40</v>
      </c>
      <c r="E104" s="11" t="s">
        <v>41</v>
      </c>
      <c r="F104" s="12">
        <v>75</v>
      </c>
      <c r="G104" s="13" t="s">
        <v>41</v>
      </c>
      <c r="H104" s="14"/>
      <c r="I104" s="15">
        <v>19.611607964601799</v>
      </c>
      <c r="J104" s="16">
        <f t="shared" si="40"/>
        <v>1470.8705973451299</v>
      </c>
      <c r="K104" s="25"/>
      <c r="L104" s="38">
        <v>20.77</v>
      </c>
      <c r="M104" s="16">
        <f t="shared" si="41"/>
        <v>18.3805309734513</v>
      </c>
      <c r="N104" s="16">
        <f t="shared" si="42"/>
        <v>1557.75</v>
      </c>
      <c r="O104" s="25"/>
      <c r="P104" s="17" t="s">
        <v>44</v>
      </c>
      <c r="Q104" s="12">
        <v>24.71</v>
      </c>
      <c r="R104" s="15">
        <f t="shared" si="51"/>
        <v>21.867256637168101</v>
      </c>
      <c r="S104" s="15">
        <f t="shared" si="52"/>
        <v>1853.25</v>
      </c>
      <c r="T104" s="15"/>
      <c r="U104" s="20" t="s">
        <v>46</v>
      </c>
      <c r="V104" s="12">
        <v>28.46</v>
      </c>
      <c r="W104" s="19">
        <f t="shared" si="53"/>
        <v>25.185840707964601</v>
      </c>
      <c r="X104" s="20">
        <f t="shared" si="54"/>
        <v>2134.5</v>
      </c>
      <c r="Y104" s="20"/>
      <c r="Z104" s="18" t="s">
        <v>48</v>
      </c>
      <c r="AA104" s="12">
        <v>27.15</v>
      </c>
      <c r="AB104" s="21">
        <f t="shared" si="43"/>
        <v>24.026548672566399</v>
      </c>
      <c r="AC104" s="21">
        <f t="shared" si="44"/>
        <v>2036.25</v>
      </c>
      <c r="AD104" s="21"/>
      <c r="AE104" s="18" t="s">
        <v>50</v>
      </c>
      <c r="AF104" s="12">
        <v>23.74</v>
      </c>
      <c r="AG104" s="21">
        <f t="shared" si="45"/>
        <v>21.008849557522101</v>
      </c>
      <c r="AH104" s="21">
        <f t="shared" si="46"/>
        <v>1780.5</v>
      </c>
      <c r="AI104" s="18" t="s">
        <v>51</v>
      </c>
      <c r="AJ104" s="12">
        <v>25.7</v>
      </c>
      <c r="AK104" s="21">
        <f t="shared" si="47"/>
        <v>22.743362831858398</v>
      </c>
      <c r="AL104" s="21">
        <f t="shared" si="48"/>
        <v>1927.5</v>
      </c>
      <c r="AM104" s="18" t="s">
        <v>52</v>
      </c>
      <c r="AN104" s="12">
        <v>22.59</v>
      </c>
      <c r="AO104" s="18">
        <f t="shared" si="49"/>
        <v>19.991150442477899</v>
      </c>
      <c r="AP104" s="18">
        <f t="shared" si="50"/>
        <v>1694.25</v>
      </c>
      <c r="AQ104" s="18"/>
      <c r="AR104" s="39">
        <v>27.27</v>
      </c>
      <c r="AS104" s="15">
        <f t="shared" si="55"/>
        <v>24.132743362831899</v>
      </c>
      <c r="AT104" s="12">
        <f t="shared" si="56"/>
        <v>2045.25</v>
      </c>
      <c r="AU104" s="38"/>
      <c r="AV104" s="37" t="s">
        <v>55</v>
      </c>
    </row>
    <row r="105" spans="1:48" ht="38.5" customHeight="1">
      <c r="A105" s="9">
        <v>98</v>
      </c>
      <c r="B105" s="10" t="s">
        <v>38</v>
      </c>
      <c r="C105" s="10" t="s">
        <v>155</v>
      </c>
      <c r="D105" s="11" t="s">
        <v>40</v>
      </c>
      <c r="E105" s="11" t="s">
        <v>41</v>
      </c>
      <c r="F105" s="12">
        <v>443</v>
      </c>
      <c r="G105" s="13" t="s">
        <v>41</v>
      </c>
      <c r="H105" s="14"/>
      <c r="I105" s="15">
        <v>8.4175008849557695</v>
      </c>
      <c r="J105" s="16">
        <f t="shared" ref="J105:J124" si="57">I105*F105</f>
        <v>3728.9528920354101</v>
      </c>
      <c r="K105" s="25"/>
      <c r="L105" s="38">
        <v>6.98</v>
      </c>
      <c r="M105" s="16">
        <f t="shared" ref="M105:M124" si="58">L105/1.13</f>
        <v>6.1769911504424799</v>
      </c>
      <c r="N105" s="16">
        <f t="shared" ref="N105:N124" si="59">L105*F105</f>
        <v>3092.14</v>
      </c>
      <c r="O105" s="25"/>
      <c r="P105" s="17" t="s">
        <v>44</v>
      </c>
      <c r="Q105" s="12">
        <v>8.3000000000000007</v>
      </c>
      <c r="R105" s="15">
        <f t="shared" si="51"/>
        <v>7.3451327433628304</v>
      </c>
      <c r="S105" s="15">
        <f t="shared" si="52"/>
        <v>3676.9</v>
      </c>
      <c r="T105" s="15"/>
      <c r="U105" s="20" t="s">
        <v>46</v>
      </c>
      <c r="V105" s="12">
        <v>8.43</v>
      </c>
      <c r="W105" s="19">
        <f t="shared" si="53"/>
        <v>7.4601769911504396</v>
      </c>
      <c r="X105" s="20">
        <f t="shared" si="54"/>
        <v>3734.49</v>
      </c>
      <c r="Y105" s="20"/>
      <c r="Z105" s="18" t="s">
        <v>48</v>
      </c>
      <c r="AA105" s="12">
        <v>9.2200000000000006</v>
      </c>
      <c r="AB105" s="21">
        <f t="shared" ref="AB105:AB124" si="60">AA105/1.13</f>
        <v>8.1592920353982308</v>
      </c>
      <c r="AC105" s="21">
        <f t="shared" ref="AC105:AC124" si="61">AA105*F105</f>
        <v>4084.46</v>
      </c>
      <c r="AD105" s="21"/>
      <c r="AE105" s="18" t="s">
        <v>50</v>
      </c>
      <c r="AF105" s="12">
        <v>7.57</v>
      </c>
      <c r="AG105" s="21">
        <f t="shared" ref="AG105:AG124" si="62">AF105/1.13</f>
        <v>6.6991150442477903</v>
      </c>
      <c r="AH105" s="21">
        <f t="shared" ref="AH105:AH124" si="63">AF105*F105</f>
        <v>3353.51</v>
      </c>
      <c r="AI105" s="18" t="s">
        <v>51</v>
      </c>
      <c r="AJ105" s="12">
        <v>10.28</v>
      </c>
      <c r="AK105" s="21">
        <f t="shared" ref="AK105:AK124" si="64">AJ105/1.13</f>
        <v>9.0973451327433601</v>
      </c>
      <c r="AL105" s="21">
        <f t="shared" ref="AL105:AL124" si="65">AJ105*F105</f>
        <v>4554.04</v>
      </c>
      <c r="AM105" s="18" t="s">
        <v>52</v>
      </c>
      <c r="AN105" s="12">
        <v>8.08</v>
      </c>
      <c r="AO105" s="18">
        <f t="shared" ref="AO105:AO124" si="66">AN105/1.13</f>
        <v>7.1504424778761102</v>
      </c>
      <c r="AP105" s="18">
        <f t="shared" ref="AP105:AP124" si="67">F105*AN105</f>
        <v>3579.44</v>
      </c>
      <c r="AQ105" s="18"/>
      <c r="AR105" s="39">
        <v>9.6999999999999993</v>
      </c>
      <c r="AS105" s="15">
        <f t="shared" si="55"/>
        <v>8.5840707964601801</v>
      </c>
      <c r="AT105" s="12">
        <f t="shared" si="56"/>
        <v>4297.1000000000004</v>
      </c>
      <c r="AU105" s="38"/>
      <c r="AV105" s="37" t="s">
        <v>55</v>
      </c>
    </row>
    <row r="106" spans="1:48" ht="38.5" customHeight="1">
      <c r="A106" s="9">
        <v>99</v>
      </c>
      <c r="B106" s="10" t="s">
        <v>38</v>
      </c>
      <c r="C106" s="10" t="s">
        <v>156</v>
      </c>
      <c r="D106" s="11" t="s">
        <v>40</v>
      </c>
      <c r="E106" s="11" t="s">
        <v>41</v>
      </c>
      <c r="F106" s="12">
        <v>320</v>
      </c>
      <c r="G106" s="13" t="s">
        <v>41</v>
      </c>
      <c r="H106" s="14"/>
      <c r="I106" s="15">
        <v>15.198265486725701</v>
      </c>
      <c r="J106" s="16">
        <f t="shared" si="57"/>
        <v>4863.4449557522203</v>
      </c>
      <c r="K106" s="25"/>
      <c r="L106" s="38">
        <v>12.54</v>
      </c>
      <c r="M106" s="16">
        <f t="shared" si="58"/>
        <v>11.097345132743399</v>
      </c>
      <c r="N106" s="16">
        <f t="shared" si="59"/>
        <v>4012.8</v>
      </c>
      <c r="O106" s="25"/>
      <c r="P106" s="17" t="s">
        <v>44</v>
      </c>
      <c r="Q106" s="12">
        <v>14.35</v>
      </c>
      <c r="R106" s="15">
        <f t="shared" si="51"/>
        <v>12.699115044247799</v>
      </c>
      <c r="S106" s="15">
        <f t="shared" si="52"/>
        <v>4592</v>
      </c>
      <c r="T106" s="15"/>
      <c r="U106" s="20" t="s">
        <v>46</v>
      </c>
      <c r="V106" s="12">
        <v>14.31</v>
      </c>
      <c r="W106" s="19">
        <f t="shared" si="53"/>
        <v>12.663716814159301</v>
      </c>
      <c r="X106" s="20">
        <f t="shared" si="54"/>
        <v>4579.2</v>
      </c>
      <c r="Y106" s="20"/>
      <c r="Z106" s="18" t="s">
        <v>48</v>
      </c>
      <c r="AA106" s="12">
        <v>16.79</v>
      </c>
      <c r="AB106" s="21">
        <f t="shared" si="60"/>
        <v>14.858407079646</v>
      </c>
      <c r="AC106" s="21">
        <f t="shared" si="61"/>
        <v>5372.8</v>
      </c>
      <c r="AD106" s="21"/>
      <c r="AE106" s="18" t="s">
        <v>50</v>
      </c>
      <c r="AF106" s="12">
        <v>19.079999999999998</v>
      </c>
      <c r="AG106" s="21">
        <f t="shared" si="62"/>
        <v>16.884955752212399</v>
      </c>
      <c r="AH106" s="21">
        <f t="shared" si="63"/>
        <v>6105.6</v>
      </c>
      <c r="AI106" s="18" t="s">
        <v>51</v>
      </c>
      <c r="AJ106" s="12">
        <v>13.6</v>
      </c>
      <c r="AK106" s="21">
        <f t="shared" si="64"/>
        <v>12.0353982300885</v>
      </c>
      <c r="AL106" s="21">
        <f t="shared" si="65"/>
        <v>4352</v>
      </c>
      <c r="AM106" s="18" t="s">
        <v>52</v>
      </c>
      <c r="AN106" s="12">
        <v>14.53</v>
      </c>
      <c r="AO106" s="18">
        <f t="shared" si="66"/>
        <v>12.858407079646</v>
      </c>
      <c r="AP106" s="18">
        <f t="shared" si="67"/>
        <v>4649.6000000000004</v>
      </c>
      <c r="AQ106" s="18"/>
      <c r="AR106" s="40">
        <v>18.43</v>
      </c>
      <c r="AS106" s="15">
        <f t="shared" si="55"/>
        <v>16.3097345132743</v>
      </c>
      <c r="AT106" s="12">
        <f t="shared" si="56"/>
        <v>5897.6</v>
      </c>
      <c r="AU106" s="41" t="s">
        <v>83</v>
      </c>
      <c r="AV106" s="37" t="s">
        <v>55</v>
      </c>
    </row>
    <row r="107" spans="1:48" ht="38.5" customHeight="1">
      <c r="A107" s="9">
        <v>100</v>
      </c>
      <c r="B107" s="10" t="s">
        <v>38</v>
      </c>
      <c r="C107" s="10" t="s">
        <v>157</v>
      </c>
      <c r="D107" s="11" t="s">
        <v>40</v>
      </c>
      <c r="E107" s="11" t="s">
        <v>41</v>
      </c>
      <c r="F107" s="12">
        <v>840</v>
      </c>
      <c r="G107" s="13" t="s">
        <v>41</v>
      </c>
      <c r="H107" s="14"/>
      <c r="I107" s="15">
        <v>6.80024955752212</v>
      </c>
      <c r="J107" s="16">
        <f t="shared" si="57"/>
        <v>5712.2096283185801</v>
      </c>
      <c r="K107" s="25"/>
      <c r="L107" s="38">
        <v>6.98</v>
      </c>
      <c r="M107" s="16">
        <f t="shared" si="58"/>
        <v>6.1769911504424799</v>
      </c>
      <c r="N107" s="16">
        <f t="shared" si="59"/>
        <v>5863.2</v>
      </c>
      <c r="O107" s="25"/>
      <c r="P107" s="17" t="s">
        <v>44</v>
      </c>
      <c r="Q107" s="12">
        <v>7.37</v>
      </c>
      <c r="R107" s="15">
        <f t="shared" si="51"/>
        <v>6.5221238938053103</v>
      </c>
      <c r="S107" s="15">
        <f t="shared" si="52"/>
        <v>6190.8</v>
      </c>
      <c r="T107" s="15"/>
      <c r="U107" s="20" t="s">
        <v>46</v>
      </c>
      <c r="V107" s="12">
        <v>7.01</v>
      </c>
      <c r="W107" s="19">
        <f t="shared" si="53"/>
        <v>6.2035398230088497</v>
      </c>
      <c r="X107" s="20">
        <f t="shared" si="54"/>
        <v>5888.4</v>
      </c>
      <c r="Y107" s="20"/>
      <c r="Z107" s="18" t="s">
        <v>48</v>
      </c>
      <c r="AA107" s="12">
        <v>7.56</v>
      </c>
      <c r="AB107" s="21">
        <f t="shared" si="60"/>
        <v>6.6902654867256599</v>
      </c>
      <c r="AC107" s="21">
        <f t="shared" si="61"/>
        <v>6350.4</v>
      </c>
      <c r="AD107" s="21"/>
      <c r="AE107" s="18" t="s">
        <v>50</v>
      </c>
      <c r="AF107" s="12">
        <v>7.57</v>
      </c>
      <c r="AG107" s="21">
        <f t="shared" si="62"/>
        <v>6.6991150442477903</v>
      </c>
      <c r="AH107" s="21">
        <f t="shared" si="63"/>
        <v>6358.8</v>
      </c>
      <c r="AI107" s="18" t="s">
        <v>51</v>
      </c>
      <c r="AJ107" s="12">
        <v>10.28</v>
      </c>
      <c r="AK107" s="21">
        <f t="shared" si="64"/>
        <v>9.0973451327433601</v>
      </c>
      <c r="AL107" s="21">
        <f t="shared" si="65"/>
        <v>8635.2000000000007</v>
      </c>
      <c r="AM107" s="18" t="s">
        <v>52</v>
      </c>
      <c r="AN107" s="12">
        <v>7.98</v>
      </c>
      <c r="AO107" s="18">
        <f t="shared" si="66"/>
        <v>7.0619469026548698</v>
      </c>
      <c r="AP107" s="18">
        <f t="shared" si="67"/>
        <v>6703.2</v>
      </c>
      <c r="AQ107" s="18"/>
      <c r="AR107" s="39">
        <v>8.02</v>
      </c>
      <c r="AS107" s="15">
        <f t="shared" si="55"/>
        <v>7.0973451327433601</v>
      </c>
      <c r="AT107" s="12">
        <f t="shared" si="56"/>
        <v>6736.8</v>
      </c>
      <c r="AU107" s="12"/>
      <c r="AV107" s="37" t="s">
        <v>55</v>
      </c>
    </row>
    <row r="108" spans="1:48" ht="38.5" customHeight="1">
      <c r="A108" s="9">
        <v>101</v>
      </c>
      <c r="B108" s="10" t="s">
        <v>38</v>
      </c>
      <c r="C108" s="10" t="s">
        <v>158</v>
      </c>
      <c r="D108" s="11" t="s">
        <v>40</v>
      </c>
      <c r="E108" s="11" t="s">
        <v>41</v>
      </c>
      <c r="F108" s="12">
        <v>100</v>
      </c>
      <c r="G108" s="13" t="s">
        <v>41</v>
      </c>
      <c r="H108" s="14"/>
      <c r="I108" s="15">
        <v>5.52398495575222</v>
      </c>
      <c r="J108" s="16">
        <f t="shared" si="57"/>
        <v>552.398495575222</v>
      </c>
      <c r="K108" s="25"/>
      <c r="L108" s="38">
        <v>5.43</v>
      </c>
      <c r="M108" s="16">
        <f t="shared" si="58"/>
        <v>4.80530973451327</v>
      </c>
      <c r="N108" s="16">
        <f t="shared" si="59"/>
        <v>543</v>
      </c>
      <c r="O108" s="25"/>
      <c r="P108" s="17" t="s">
        <v>44</v>
      </c>
      <c r="Q108" s="12">
        <v>5.52</v>
      </c>
      <c r="R108" s="15">
        <f t="shared" si="51"/>
        <v>4.8849557522123899</v>
      </c>
      <c r="S108" s="15">
        <f t="shared" si="52"/>
        <v>552</v>
      </c>
      <c r="T108" s="15"/>
      <c r="U108" s="20" t="s">
        <v>46</v>
      </c>
      <c r="V108" s="12">
        <v>6.04</v>
      </c>
      <c r="W108" s="19">
        <f t="shared" si="53"/>
        <v>5.3451327433628304</v>
      </c>
      <c r="X108" s="20">
        <f t="shared" si="54"/>
        <v>604</v>
      </c>
      <c r="Y108" s="20"/>
      <c r="Z108" s="18" t="s">
        <v>48</v>
      </c>
      <c r="AA108" s="12">
        <v>6.71</v>
      </c>
      <c r="AB108" s="21">
        <f t="shared" si="60"/>
        <v>5.9380530973451302</v>
      </c>
      <c r="AC108" s="21">
        <f t="shared" si="61"/>
        <v>671</v>
      </c>
      <c r="AD108" s="21"/>
      <c r="AE108" s="18" t="s">
        <v>50</v>
      </c>
      <c r="AF108" s="12">
        <v>6.73</v>
      </c>
      <c r="AG108" s="21">
        <f t="shared" si="62"/>
        <v>5.9557522123893802</v>
      </c>
      <c r="AH108" s="21">
        <f t="shared" si="63"/>
        <v>673</v>
      </c>
      <c r="AI108" s="18" t="s">
        <v>51</v>
      </c>
      <c r="AJ108" s="12">
        <v>6.82</v>
      </c>
      <c r="AK108" s="21">
        <f t="shared" si="64"/>
        <v>6.0353982300885001</v>
      </c>
      <c r="AL108" s="21">
        <f t="shared" si="65"/>
        <v>682</v>
      </c>
      <c r="AM108" s="18" t="s">
        <v>52</v>
      </c>
      <c r="AN108" s="12">
        <v>5.87</v>
      </c>
      <c r="AO108" s="18">
        <f t="shared" si="66"/>
        <v>5.19469026548673</v>
      </c>
      <c r="AP108" s="18">
        <f t="shared" si="67"/>
        <v>587</v>
      </c>
      <c r="AQ108" s="18"/>
      <c r="AR108" s="39">
        <v>8.49</v>
      </c>
      <c r="AS108" s="15">
        <f t="shared" si="55"/>
        <v>7.5132743362831897</v>
      </c>
      <c r="AT108" s="12">
        <f t="shared" si="56"/>
        <v>849</v>
      </c>
      <c r="AU108" s="12"/>
      <c r="AV108" s="37" t="s">
        <v>55</v>
      </c>
    </row>
    <row r="109" spans="1:48" ht="38.5" customHeight="1">
      <c r="A109" s="9">
        <v>102</v>
      </c>
      <c r="B109" s="10" t="s">
        <v>159</v>
      </c>
      <c r="C109" s="10" t="s">
        <v>160</v>
      </c>
      <c r="D109" s="11" t="s">
        <v>40</v>
      </c>
      <c r="E109" s="11" t="s">
        <v>41</v>
      </c>
      <c r="F109" s="12">
        <v>10500</v>
      </c>
      <c r="G109" s="13" t="s">
        <v>41</v>
      </c>
      <c r="H109" s="14"/>
      <c r="I109" s="27">
        <v>2.4900000000000002</v>
      </c>
      <c r="J109" s="16">
        <f t="shared" si="57"/>
        <v>26145</v>
      </c>
      <c r="K109" s="25"/>
      <c r="L109" s="38">
        <v>2.3199999999999998</v>
      </c>
      <c r="M109" s="16">
        <f t="shared" si="58"/>
        <v>2.0530973451327399</v>
      </c>
      <c r="N109" s="16">
        <f t="shared" si="59"/>
        <v>24360</v>
      </c>
      <c r="O109" s="25"/>
      <c r="P109" s="17" t="s">
        <v>44</v>
      </c>
      <c r="Q109" s="12">
        <v>2.29</v>
      </c>
      <c r="R109" s="15">
        <f t="shared" si="51"/>
        <v>2.0265486725663702</v>
      </c>
      <c r="S109" s="15">
        <f t="shared" si="52"/>
        <v>24045</v>
      </c>
      <c r="T109" s="15"/>
      <c r="U109" s="20" t="s">
        <v>46</v>
      </c>
      <c r="V109" s="12">
        <v>2.4</v>
      </c>
      <c r="W109" s="19">
        <f t="shared" si="53"/>
        <v>2.1238938053097298</v>
      </c>
      <c r="X109" s="20">
        <f t="shared" si="54"/>
        <v>25200</v>
      </c>
      <c r="Y109" s="20"/>
      <c r="Z109" s="18" t="s">
        <v>48</v>
      </c>
      <c r="AA109" s="12">
        <v>2.57</v>
      </c>
      <c r="AB109" s="21">
        <f t="shared" si="60"/>
        <v>2.27433628318584</v>
      </c>
      <c r="AC109" s="21">
        <f t="shared" si="61"/>
        <v>26985</v>
      </c>
      <c r="AD109" s="21"/>
      <c r="AE109" s="18" t="s">
        <v>50</v>
      </c>
      <c r="AF109" s="12">
        <v>2.73</v>
      </c>
      <c r="AG109" s="21">
        <f t="shared" si="62"/>
        <v>2.4159292035398199</v>
      </c>
      <c r="AH109" s="21">
        <f t="shared" si="63"/>
        <v>28665</v>
      </c>
      <c r="AI109" s="18" t="s">
        <v>51</v>
      </c>
      <c r="AJ109" s="12">
        <v>2.4900000000000002</v>
      </c>
      <c r="AK109" s="21">
        <f t="shared" si="64"/>
        <v>2.2035398230088501</v>
      </c>
      <c r="AL109" s="21">
        <f t="shared" si="65"/>
        <v>26145</v>
      </c>
      <c r="AM109" s="18" t="s">
        <v>52</v>
      </c>
      <c r="AN109" s="12">
        <v>2.79</v>
      </c>
      <c r="AO109" s="18">
        <f t="shared" si="66"/>
        <v>2.46902654867257</v>
      </c>
      <c r="AP109" s="18">
        <f t="shared" si="67"/>
        <v>29295</v>
      </c>
      <c r="AQ109" s="18"/>
      <c r="AR109" s="39">
        <v>3.1</v>
      </c>
      <c r="AS109" s="15">
        <f t="shared" si="55"/>
        <v>2.74336283185841</v>
      </c>
      <c r="AT109" s="12">
        <f t="shared" si="56"/>
        <v>32550</v>
      </c>
      <c r="AU109" s="12"/>
      <c r="AV109" s="37" t="s">
        <v>55</v>
      </c>
    </row>
    <row r="110" spans="1:48" ht="38.5" customHeight="1">
      <c r="A110" s="9">
        <v>103</v>
      </c>
      <c r="B110" s="10" t="s">
        <v>159</v>
      </c>
      <c r="C110" s="10" t="s">
        <v>161</v>
      </c>
      <c r="D110" s="11" t="s">
        <v>40</v>
      </c>
      <c r="E110" s="11" t="s">
        <v>41</v>
      </c>
      <c r="F110" s="12">
        <v>14600</v>
      </c>
      <c r="G110" s="13" t="s">
        <v>41</v>
      </c>
      <c r="H110" s="14"/>
      <c r="I110" s="27">
        <v>2.96</v>
      </c>
      <c r="J110" s="16">
        <f t="shared" si="57"/>
        <v>43216</v>
      </c>
      <c r="K110" s="25"/>
      <c r="L110" s="38">
        <v>2.41</v>
      </c>
      <c r="M110" s="16">
        <f t="shared" si="58"/>
        <v>2.1327433628318602</v>
      </c>
      <c r="N110" s="16">
        <f t="shared" si="59"/>
        <v>35186</v>
      </c>
      <c r="O110" s="25"/>
      <c r="P110" s="17" t="s">
        <v>44</v>
      </c>
      <c r="Q110" s="12">
        <v>2.41</v>
      </c>
      <c r="R110" s="15">
        <f t="shared" si="51"/>
        <v>2.1327433628318602</v>
      </c>
      <c r="S110" s="15">
        <f t="shared" si="52"/>
        <v>35186</v>
      </c>
      <c r="T110" s="15"/>
      <c r="U110" s="20" t="s">
        <v>46</v>
      </c>
      <c r="V110" s="12">
        <v>2.58</v>
      </c>
      <c r="W110" s="19">
        <f t="shared" si="53"/>
        <v>2.2831858407079602</v>
      </c>
      <c r="X110" s="20">
        <f t="shared" si="54"/>
        <v>37668</v>
      </c>
      <c r="Y110" s="20"/>
      <c r="Z110" s="18" t="s">
        <v>48</v>
      </c>
      <c r="AA110" s="12">
        <v>2.94</v>
      </c>
      <c r="AB110" s="21">
        <f t="shared" si="60"/>
        <v>2.6017699115044199</v>
      </c>
      <c r="AC110" s="21">
        <f t="shared" si="61"/>
        <v>42924</v>
      </c>
      <c r="AD110" s="21"/>
      <c r="AE110" s="18" t="s">
        <v>50</v>
      </c>
      <c r="AF110" s="12">
        <v>2.98</v>
      </c>
      <c r="AG110" s="21">
        <f t="shared" si="62"/>
        <v>2.63716814159292</v>
      </c>
      <c r="AH110" s="21">
        <f t="shared" si="63"/>
        <v>43508</v>
      </c>
      <c r="AI110" s="18" t="s">
        <v>51</v>
      </c>
      <c r="AJ110" s="12">
        <v>2.78</v>
      </c>
      <c r="AK110" s="21">
        <f t="shared" si="64"/>
        <v>2.4601769911504401</v>
      </c>
      <c r="AL110" s="21">
        <f t="shared" si="65"/>
        <v>40588</v>
      </c>
      <c r="AM110" s="18" t="s">
        <v>52</v>
      </c>
      <c r="AN110" s="12">
        <v>3.04</v>
      </c>
      <c r="AO110" s="18">
        <f t="shared" si="66"/>
        <v>2.6902654867256599</v>
      </c>
      <c r="AP110" s="18">
        <f t="shared" si="67"/>
        <v>44384</v>
      </c>
      <c r="AQ110" s="18"/>
      <c r="AR110" s="39">
        <v>3.38</v>
      </c>
      <c r="AS110" s="15">
        <f t="shared" si="55"/>
        <v>2.9911504424778799</v>
      </c>
      <c r="AT110" s="12">
        <f t="shared" si="56"/>
        <v>49348</v>
      </c>
      <c r="AU110" s="12"/>
      <c r="AV110" s="37" t="s">
        <v>55</v>
      </c>
    </row>
    <row r="111" spans="1:48" ht="38.5" customHeight="1">
      <c r="A111" s="9">
        <v>104</v>
      </c>
      <c r="B111" s="10" t="s">
        <v>159</v>
      </c>
      <c r="C111" s="10" t="s">
        <v>162</v>
      </c>
      <c r="D111" s="11" t="s">
        <v>40</v>
      </c>
      <c r="E111" s="11" t="s">
        <v>41</v>
      </c>
      <c r="F111" s="12">
        <v>3000</v>
      </c>
      <c r="G111" s="13" t="s">
        <v>41</v>
      </c>
      <c r="H111" s="14"/>
      <c r="I111" s="27">
        <v>4.12</v>
      </c>
      <c r="J111" s="16">
        <f t="shared" si="57"/>
        <v>12360</v>
      </c>
      <c r="K111" s="25"/>
      <c r="L111" s="38">
        <v>3.61</v>
      </c>
      <c r="M111" s="16">
        <f t="shared" si="58"/>
        <v>3.19469026548673</v>
      </c>
      <c r="N111" s="16">
        <f t="shared" si="59"/>
        <v>10830</v>
      </c>
      <c r="O111" s="25"/>
      <c r="P111" s="17" t="s">
        <v>44</v>
      </c>
      <c r="Q111" s="12">
        <v>3.67</v>
      </c>
      <c r="R111" s="15">
        <f t="shared" si="51"/>
        <v>3.2477876106194699</v>
      </c>
      <c r="S111" s="15">
        <f t="shared" si="52"/>
        <v>11010</v>
      </c>
      <c r="T111" s="15"/>
      <c r="U111" s="20" t="s">
        <v>46</v>
      </c>
      <c r="V111" s="12">
        <v>3.76</v>
      </c>
      <c r="W111" s="19">
        <f t="shared" si="53"/>
        <v>3.3274336283185799</v>
      </c>
      <c r="X111" s="20">
        <f t="shared" si="54"/>
        <v>11280</v>
      </c>
      <c r="Y111" s="20"/>
      <c r="Z111" s="18" t="s">
        <v>48</v>
      </c>
      <c r="AA111" s="12">
        <v>4.13</v>
      </c>
      <c r="AB111" s="21">
        <f t="shared" si="60"/>
        <v>3.65486725663717</v>
      </c>
      <c r="AC111" s="21">
        <f t="shared" si="61"/>
        <v>12390</v>
      </c>
      <c r="AD111" s="21"/>
      <c r="AE111" s="18" t="s">
        <v>50</v>
      </c>
      <c r="AF111" s="12">
        <v>4.5599999999999996</v>
      </c>
      <c r="AG111" s="21">
        <f t="shared" si="62"/>
        <v>4.0353982300885001</v>
      </c>
      <c r="AH111" s="21">
        <f t="shared" si="63"/>
        <v>13680</v>
      </c>
      <c r="AI111" s="18" t="s">
        <v>51</v>
      </c>
      <c r="AJ111" s="12">
        <v>3.79</v>
      </c>
      <c r="AK111" s="21">
        <f t="shared" si="64"/>
        <v>3.3539823008849599</v>
      </c>
      <c r="AL111" s="21">
        <f t="shared" si="65"/>
        <v>11370</v>
      </c>
      <c r="AM111" s="18" t="s">
        <v>52</v>
      </c>
      <c r="AN111" s="12">
        <v>4.37</v>
      </c>
      <c r="AO111" s="18">
        <f t="shared" si="66"/>
        <v>3.8672566371681398</v>
      </c>
      <c r="AP111" s="18">
        <f t="shared" si="67"/>
        <v>13110</v>
      </c>
      <c r="AQ111" s="18"/>
      <c r="AR111" s="39">
        <v>4.62</v>
      </c>
      <c r="AS111" s="15">
        <f t="shared" si="55"/>
        <v>4.0884955752212404</v>
      </c>
      <c r="AT111" s="12">
        <f t="shared" si="56"/>
        <v>13860</v>
      </c>
      <c r="AU111" s="12"/>
      <c r="AV111" s="37" t="s">
        <v>55</v>
      </c>
    </row>
    <row r="112" spans="1:48" ht="38.5" customHeight="1">
      <c r="A112" s="9">
        <v>105</v>
      </c>
      <c r="B112" s="10" t="s">
        <v>159</v>
      </c>
      <c r="C112" s="10" t="s">
        <v>163</v>
      </c>
      <c r="D112" s="11" t="s">
        <v>40</v>
      </c>
      <c r="E112" s="11" t="s">
        <v>41</v>
      </c>
      <c r="F112" s="12">
        <v>3200</v>
      </c>
      <c r="G112" s="13" t="s">
        <v>41</v>
      </c>
      <c r="H112" s="14"/>
      <c r="I112" s="27">
        <v>1.6</v>
      </c>
      <c r="J112" s="16">
        <f t="shared" si="57"/>
        <v>5120</v>
      </c>
      <c r="K112" s="25"/>
      <c r="L112" s="38">
        <v>2.41</v>
      </c>
      <c r="M112" s="16">
        <f t="shared" si="58"/>
        <v>2.1327433628318602</v>
      </c>
      <c r="N112" s="16">
        <f t="shared" si="59"/>
        <v>7712</v>
      </c>
      <c r="O112" s="25"/>
      <c r="P112" s="17" t="s">
        <v>44</v>
      </c>
      <c r="Q112" s="12">
        <v>2.42</v>
      </c>
      <c r="R112" s="15">
        <f t="shared" si="51"/>
        <v>2.1415929203539799</v>
      </c>
      <c r="S112" s="15">
        <f t="shared" si="52"/>
        <v>7744</v>
      </c>
      <c r="T112" s="15"/>
      <c r="U112" s="20" t="s">
        <v>46</v>
      </c>
      <c r="V112" s="12">
        <v>2.58</v>
      </c>
      <c r="W112" s="19">
        <f t="shared" si="53"/>
        <v>2.2831858407079602</v>
      </c>
      <c r="X112" s="20">
        <f t="shared" si="54"/>
        <v>8256</v>
      </c>
      <c r="Y112" s="20"/>
      <c r="Z112" s="18" t="s">
        <v>48</v>
      </c>
      <c r="AA112" s="12">
        <v>3.08</v>
      </c>
      <c r="AB112" s="21">
        <f t="shared" si="60"/>
        <v>2.72566371681416</v>
      </c>
      <c r="AC112" s="21">
        <f t="shared" si="61"/>
        <v>9856</v>
      </c>
      <c r="AD112" s="21"/>
      <c r="AE112" s="18" t="s">
        <v>50</v>
      </c>
      <c r="AF112" s="12">
        <v>3.17</v>
      </c>
      <c r="AG112" s="21">
        <f t="shared" si="62"/>
        <v>2.80530973451327</v>
      </c>
      <c r="AH112" s="21">
        <f t="shared" si="63"/>
        <v>10144</v>
      </c>
      <c r="AI112" s="18" t="s">
        <v>51</v>
      </c>
      <c r="AJ112" s="12">
        <v>2.78</v>
      </c>
      <c r="AK112" s="21">
        <f t="shared" si="64"/>
        <v>2.4601769911504401</v>
      </c>
      <c r="AL112" s="21">
        <f t="shared" si="65"/>
        <v>8896</v>
      </c>
      <c r="AM112" s="18" t="s">
        <v>52</v>
      </c>
      <c r="AN112" s="12">
        <v>3.08</v>
      </c>
      <c r="AO112" s="18">
        <f t="shared" si="66"/>
        <v>2.72566371681416</v>
      </c>
      <c r="AP112" s="18">
        <f t="shared" si="67"/>
        <v>9856</v>
      </c>
      <c r="AQ112" s="18"/>
      <c r="AR112" s="39">
        <v>3.38</v>
      </c>
      <c r="AS112" s="15">
        <f t="shared" si="55"/>
        <v>2.9911504424778799</v>
      </c>
      <c r="AT112" s="12">
        <f t="shared" si="56"/>
        <v>10816</v>
      </c>
      <c r="AU112" s="12"/>
      <c r="AV112" s="37" t="s">
        <v>55</v>
      </c>
    </row>
    <row r="113" spans="1:48" ht="38.5" customHeight="1">
      <c r="A113" s="9">
        <v>106</v>
      </c>
      <c r="B113" s="10" t="s">
        <v>159</v>
      </c>
      <c r="C113" s="10" t="s">
        <v>164</v>
      </c>
      <c r="D113" s="11" t="s">
        <v>40</v>
      </c>
      <c r="E113" s="11" t="s">
        <v>41</v>
      </c>
      <c r="F113" s="12">
        <v>5600</v>
      </c>
      <c r="G113" s="13" t="s">
        <v>41</v>
      </c>
      <c r="H113" s="14"/>
      <c r="I113" s="27">
        <v>3.49</v>
      </c>
      <c r="J113" s="16">
        <f t="shared" si="57"/>
        <v>19544</v>
      </c>
      <c r="K113" s="25"/>
      <c r="L113" s="38">
        <v>3.23</v>
      </c>
      <c r="M113" s="16">
        <f t="shared" si="58"/>
        <v>2.8584070796460201</v>
      </c>
      <c r="N113" s="16">
        <f t="shared" si="59"/>
        <v>18088</v>
      </c>
      <c r="O113" s="25"/>
      <c r="P113" s="17" t="s">
        <v>44</v>
      </c>
      <c r="Q113" s="12">
        <v>8.39</v>
      </c>
      <c r="R113" s="15">
        <f t="shared" si="51"/>
        <v>7.4247787610619502</v>
      </c>
      <c r="S113" s="15">
        <f t="shared" si="52"/>
        <v>46984</v>
      </c>
      <c r="T113" s="15"/>
      <c r="U113" s="20" t="s">
        <v>46</v>
      </c>
      <c r="V113" s="12">
        <v>3.76</v>
      </c>
      <c r="W113" s="19">
        <f t="shared" si="53"/>
        <v>3.3274336283185799</v>
      </c>
      <c r="X113" s="20">
        <f t="shared" si="54"/>
        <v>21056</v>
      </c>
      <c r="Y113" s="20"/>
      <c r="Z113" s="18" t="s">
        <v>48</v>
      </c>
      <c r="AA113" s="12">
        <v>3.86</v>
      </c>
      <c r="AB113" s="21">
        <f t="shared" si="60"/>
        <v>3.4159292035398199</v>
      </c>
      <c r="AC113" s="21">
        <f t="shared" si="61"/>
        <v>21616</v>
      </c>
      <c r="AD113" s="21"/>
      <c r="AE113" s="18" t="s">
        <v>50</v>
      </c>
      <c r="AF113" s="12">
        <v>3.37</v>
      </c>
      <c r="AG113" s="21">
        <f t="shared" si="62"/>
        <v>2.98230088495575</v>
      </c>
      <c r="AH113" s="21">
        <f t="shared" si="63"/>
        <v>18872</v>
      </c>
      <c r="AI113" s="18" t="s">
        <v>51</v>
      </c>
      <c r="AJ113" s="12">
        <v>3.33</v>
      </c>
      <c r="AK113" s="21">
        <f t="shared" si="64"/>
        <v>2.9469026548672601</v>
      </c>
      <c r="AL113" s="21">
        <f t="shared" si="65"/>
        <v>18648</v>
      </c>
      <c r="AM113" s="18" t="s">
        <v>52</v>
      </c>
      <c r="AN113" s="12">
        <v>4.1399999999999997</v>
      </c>
      <c r="AO113" s="18">
        <f t="shared" si="66"/>
        <v>3.6637168141592902</v>
      </c>
      <c r="AP113" s="18">
        <f t="shared" si="67"/>
        <v>23184</v>
      </c>
      <c r="AQ113" s="18"/>
      <c r="AR113" s="39">
        <v>5.0999999999999996</v>
      </c>
      <c r="AS113" s="15">
        <f t="shared" si="55"/>
        <v>4.5132743362831897</v>
      </c>
      <c r="AT113" s="12">
        <f t="shared" si="56"/>
        <v>28560</v>
      </c>
      <c r="AU113" s="12"/>
      <c r="AV113" s="37" t="s">
        <v>55</v>
      </c>
    </row>
    <row r="114" spans="1:48" ht="38.5" customHeight="1">
      <c r="A114" s="9">
        <v>107</v>
      </c>
      <c r="B114" s="10" t="s">
        <v>38</v>
      </c>
      <c r="C114" s="10" t="s">
        <v>165</v>
      </c>
      <c r="D114" s="11" t="s">
        <v>40</v>
      </c>
      <c r="E114" s="11" t="s">
        <v>41</v>
      </c>
      <c r="F114" s="12">
        <v>138</v>
      </c>
      <c r="G114" s="13" t="s">
        <v>41</v>
      </c>
      <c r="H114" s="14"/>
      <c r="I114" s="27">
        <v>13.42</v>
      </c>
      <c r="J114" s="16">
        <f t="shared" si="57"/>
        <v>1851.96</v>
      </c>
      <c r="K114" s="25"/>
      <c r="L114" s="38">
        <v>6.11</v>
      </c>
      <c r="M114" s="16">
        <f t="shared" si="58"/>
        <v>5.4070796460177002</v>
      </c>
      <c r="N114" s="16">
        <f t="shared" si="59"/>
        <v>843.18</v>
      </c>
      <c r="O114" s="25"/>
      <c r="P114" s="17" t="s">
        <v>44</v>
      </c>
      <c r="Q114" s="12">
        <v>8.68</v>
      </c>
      <c r="R114" s="15">
        <f t="shared" si="51"/>
        <v>7.6814159292035402</v>
      </c>
      <c r="S114" s="15">
        <f t="shared" si="52"/>
        <v>1197.8399999999999</v>
      </c>
      <c r="T114" s="15"/>
      <c r="U114" s="20" t="s">
        <v>46</v>
      </c>
      <c r="V114" s="12">
        <v>9.64</v>
      </c>
      <c r="W114" s="19">
        <f t="shared" si="53"/>
        <v>8.5309734513274407</v>
      </c>
      <c r="X114" s="20">
        <f t="shared" si="54"/>
        <v>1330.32</v>
      </c>
      <c r="Y114" s="20"/>
      <c r="Z114" s="18" t="s">
        <v>48</v>
      </c>
      <c r="AA114" s="12">
        <v>12.15</v>
      </c>
      <c r="AB114" s="21">
        <f t="shared" si="60"/>
        <v>10.7522123893805</v>
      </c>
      <c r="AC114" s="21">
        <f t="shared" si="61"/>
        <v>1676.7</v>
      </c>
      <c r="AD114" s="21"/>
      <c r="AE114" s="18" t="s">
        <v>50</v>
      </c>
      <c r="AF114" s="12">
        <v>9.6199999999999992</v>
      </c>
      <c r="AG114" s="21">
        <f t="shared" si="62"/>
        <v>8.5132743362831906</v>
      </c>
      <c r="AH114" s="21">
        <f t="shared" si="63"/>
        <v>1327.56</v>
      </c>
      <c r="AI114" s="18" t="s">
        <v>51</v>
      </c>
      <c r="AJ114" s="12">
        <v>9.7899999999999991</v>
      </c>
      <c r="AK114" s="21">
        <f t="shared" si="64"/>
        <v>8.6637168141592902</v>
      </c>
      <c r="AL114" s="21">
        <f t="shared" si="65"/>
        <v>1351.02</v>
      </c>
      <c r="AM114" s="18" t="s">
        <v>52</v>
      </c>
      <c r="AN114" s="12">
        <v>11.36</v>
      </c>
      <c r="AO114" s="18">
        <f t="shared" si="66"/>
        <v>10.0530973451327</v>
      </c>
      <c r="AP114" s="18">
        <f t="shared" si="67"/>
        <v>1567.68</v>
      </c>
      <c r="AQ114" s="18"/>
      <c r="AR114" s="39">
        <v>10.69</v>
      </c>
      <c r="AS114" s="15">
        <f t="shared" si="55"/>
        <v>9.4601769911504405</v>
      </c>
      <c r="AT114" s="12">
        <f t="shared" si="56"/>
        <v>1475.22</v>
      </c>
      <c r="AU114" s="12"/>
      <c r="AV114" s="37" t="s">
        <v>55</v>
      </c>
    </row>
    <row r="115" spans="1:48" ht="38.5" customHeight="1">
      <c r="A115" s="9">
        <v>108</v>
      </c>
      <c r="B115" s="10" t="s">
        <v>38</v>
      </c>
      <c r="C115" s="10" t="s">
        <v>166</v>
      </c>
      <c r="D115" s="11" t="s">
        <v>40</v>
      </c>
      <c r="E115" s="11" t="s">
        <v>41</v>
      </c>
      <c r="F115" s="12">
        <v>519</v>
      </c>
      <c r="G115" s="13" t="s">
        <v>41</v>
      </c>
      <c r="H115" s="14"/>
      <c r="I115" s="27">
        <v>8.58</v>
      </c>
      <c r="J115" s="16">
        <f t="shared" si="57"/>
        <v>4453.0200000000004</v>
      </c>
      <c r="K115" s="25"/>
      <c r="L115" s="38">
        <v>5.1100000000000003</v>
      </c>
      <c r="M115" s="16">
        <f t="shared" si="58"/>
        <v>4.5221238938053103</v>
      </c>
      <c r="N115" s="16">
        <f t="shared" si="59"/>
        <v>2652.09</v>
      </c>
      <c r="O115" s="25"/>
      <c r="P115" s="17" t="s">
        <v>44</v>
      </c>
      <c r="Q115" s="12">
        <v>8.83</v>
      </c>
      <c r="R115" s="15">
        <f t="shared" si="51"/>
        <v>7.8141592920354004</v>
      </c>
      <c r="S115" s="15">
        <f t="shared" si="52"/>
        <v>4582.7700000000004</v>
      </c>
      <c r="T115" s="15"/>
      <c r="U115" s="20" t="s">
        <v>46</v>
      </c>
      <c r="V115" s="12">
        <v>6.49</v>
      </c>
      <c r="W115" s="19">
        <f t="shared" si="53"/>
        <v>5.74336283185841</v>
      </c>
      <c r="X115" s="20">
        <f t="shared" si="54"/>
        <v>3368.31</v>
      </c>
      <c r="Y115" s="20"/>
      <c r="Z115" s="18" t="s">
        <v>48</v>
      </c>
      <c r="AA115" s="12">
        <v>7.88</v>
      </c>
      <c r="AB115" s="21">
        <f t="shared" si="60"/>
        <v>6.9734513274336303</v>
      </c>
      <c r="AC115" s="21">
        <f t="shared" si="61"/>
        <v>4089.72</v>
      </c>
      <c r="AD115" s="21"/>
      <c r="AE115" s="18" t="s">
        <v>50</v>
      </c>
      <c r="AF115" s="12">
        <v>7.92</v>
      </c>
      <c r="AG115" s="21">
        <f t="shared" si="62"/>
        <v>7.0088495575221197</v>
      </c>
      <c r="AH115" s="21">
        <f t="shared" si="63"/>
        <v>4110.4799999999996</v>
      </c>
      <c r="AI115" s="18" t="s">
        <v>51</v>
      </c>
      <c r="AJ115" s="12">
        <v>7.66</v>
      </c>
      <c r="AK115" s="21">
        <f t="shared" si="64"/>
        <v>6.7787610619469003</v>
      </c>
      <c r="AL115" s="21">
        <f t="shared" si="65"/>
        <v>3975.54</v>
      </c>
      <c r="AM115" s="18" t="s">
        <v>52</v>
      </c>
      <c r="AN115" s="12">
        <v>9.4600000000000009</v>
      </c>
      <c r="AO115" s="18">
        <f t="shared" si="66"/>
        <v>8.3716814159291992</v>
      </c>
      <c r="AP115" s="18">
        <f t="shared" si="67"/>
        <v>4909.74</v>
      </c>
      <c r="AQ115" s="18"/>
      <c r="AR115" s="39">
        <v>8.41</v>
      </c>
      <c r="AS115" s="15">
        <f t="shared" si="55"/>
        <v>7.4424778761062003</v>
      </c>
      <c r="AT115" s="12">
        <f t="shared" si="56"/>
        <v>4364.79</v>
      </c>
      <c r="AU115" s="12"/>
      <c r="AV115" s="37" t="s">
        <v>55</v>
      </c>
    </row>
    <row r="116" spans="1:48" ht="38.5" customHeight="1">
      <c r="A116" s="9">
        <v>109</v>
      </c>
      <c r="B116" s="10" t="s">
        <v>38</v>
      </c>
      <c r="C116" s="10" t="s">
        <v>167</v>
      </c>
      <c r="D116" s="11" t="s">
        <v>40</v>
      </c>
      <c r="E116" s="11" t="s">
        <v>41</v>
      </c>
      <c r="F116" s="12">
        <v>800</v>
      </c>
      <c r="G116" s="13" t="s">
        <v>41</v>
      </c>
      <c r="H116" s="14"/>
      <c r="I116" s="27">
        <v>13.4</v>
      </c>
      <c r="J116" s="16">
        <f t="shared" si="57"/>
        <v>10720</v>
      </c>
      <c r="K116" s="25"/>
      <c r="L116" s="38">
        <v>6.11</v>
      </c>
      <c r="M116" s="16">
        <f t="shared" si="58"/>
        <v>5.4070796460177002</v>
      </c>
      <c r="N116" s="16">
        <f t="shared" si="59"/>
        <v>4888</v>
      </c>
      <c r="O116" s="25"/>
      <c r="P116" s="17" t="s">
        <v>44</v>
      </c>
      <c r="Q116" s="12">
        <v>8.39</v>
      </c>
      <c r="R116" s="15">
        <f t="shared" si="51"/>
        <v>7.4247787610619502</v>
      </c>
      <c r="S116" s="15">
        <f t="shared" si="52"/>
        <v>6712</v>
      </c>
      <c r="T116" s="15"/>
      <c r="U116" s="20" t="s">
        <v>46</v>
      </c>
      <c r="V116" s="12">
        <v>7.9</v>
      </c>
      <c r="W116" s="19">
        <f t="shared" si="53"/>
        <v>6.9911504424778803</v>
      </c>
      <c r="X116" s="20">
        <f t="shared" si="54"/>
        <v>6320</v>
      </c>
      <c r="Y116" s="20"/>
      <c r="Z116" s="18" t="s">
        <v>48</v>
      </c>
      <c r="AA116" s="12">
        <v>12.14</v>
      </c>
      <c r="AB116" s="21">
        <f t="shared" si="60"/>
        <v>10.7433628318584</v>
      </c>
      <c r="AC116" s="21">
        <f t="shared" si="61"/>
        <v>9712</v>
      </c>
      <c r="AD116" s="21"/>
      <c r="AE116" s="18" t="s">
        <v>50</v>
      </c>
      <c r="AF116" s="12">
        <v>9.86</v>
      </c>
      <c r="AG116" s="21">
        <f t="shared" si="62"/>
        <v>8.7256637168141609</v>
      </c>
      <c r="AH116" s="21">
        <f t="shared" si="63"/>
        <v>7888</v>
      </c>
      <c r="AI116" s="18" t="s">
        <v>51</v>
      </c>
      <c r="AJ116" s="12">
        <v>9.7899999999999991</v>
      </c>
      <c r="AK116" s="21">
        <f t="shared" si="64"/>
        <v>8.6637168141592902</v>
      </c>
      <c r="AL116" s="21">
        <f t="shared" si="65"/>
        <v>7832</v>
      </c>
      <c r="AM116" s="18" t="s">
        <v>52</v>
      </c>
      <c r="AN116" s="12">
        <v>11.21</v>
      </c>
      <c r="AO116" s="18">
        <f t="shared" si="66"/>
        <v>9.9203539823008899</v>
      </c>
      <c r="AP116" s="18">
        <f t="shared" si="67"/>
        <v>8968</v>
      </c>
      <c r="AQ116" s="18"/>
      <c r="AR116" s="39">
        <v>9.67</v>
      </c>
      <c r="AS116" s="15">
        <f t="shared" si="55"/>
        <v>8.5575221238938095</v>
      </c>
      <c r="AT116" s="12">
        <f t="shared" si="56"/>
        <v>7736</v>
      </c>
      <c r="AU116" s="12"/>
      <c r="AV116" s="37" t="s">
        <v>55</v>
      </c>
    </row>
    <row r="117" spans="1:48" ht="38.5" customHeight="1">
      <c r="A117" s="9">
        <v>110</v>
      </c>
      <c r="B117" s="10" t="s">
        <v>38</v>
      </c>
      <c r="C117" s="10" t="s">
        <v>168</v>
      </c>
      <c r="D117" s="11" t="s">
        <v>40</v>
      </c>
      <c r="E117" s="11" t="s">
        <v>41</v>
      </c>
      <c r="F117" s="12">
        <v>1694</v>
      </c>
      <c r="G117" s="13" t="s">
        <v>41</v>
      </c>
      <c r="H117" s="14"/>
      <c r="I117" s="27">
        <v>7.41</v>
      </c>
      <c r="J117" s="16">
        <f t="shared" si="57"/>
        <v>12552.54</v>
      </c>
      <c r="K117" s="25"/>
      <c r="L117" s="38">
        <v>3.91</v>
      </c>
      <c r="M117" s="16">
        <f t="shared" si="58"/>
        <v>3.4601769911504401</v>
      </c>
      <c r="N117" s="16">
        <f t="shared" si="59"/>
        <v>6623.54</v>
      </c>
      <c r="O117" s="25"/>
      <c r="P117" s="17" t="s">
        <v>44</v>
      </c>
      <c r="Q117" s="12">
        <v>8.3800000000000008</v>
      </c>
      <c r="R117" s="15">
        <f t="shared" si="51"/>
        <v>7.4159292035398199</v>
      </c>
      <c r="S117" s="15">
        <f t="shared" si="52"/>
        <v>14195.72</v>
      </c>
      <c r="T117" s="15"/>
      <c r="U117" s="20" t="s">
        <v>46</v>
      </c>
      <c r="V117" s="12">
        <v>5.0999999999999996</v>
      </c>
      <c r="W117" s="19">
        <f t="shared" si="53"/>
        <v>4.5132743362831897</v>
      </c>
      <c r="X117" s="20">
        <f t="shared" si="54"/>
        <v>8639.4</v>
      </c>
      <c r="Y117" s="20"/>
      <c r="Z117" s="18" t="s">
        <v>48</v>
      </c>
      <c r="AA117" s="12">
        <v>6.62</v>
      </c>
      <c r="AB117" s="21">
        <f t="shared" si="60"/>
        <v>5.8584070796460201</v>
      </c>
      <c r="AC117" s="21">
        <f t="shared" si="61"/>
        <v>11214.28</v>
      </c>
      <c r="AD117" s="21"/>
      <c r="AE117" s="18" t="s">
        <v>50</v>
      </c>
      <c r="AF117" s="12">
        <v>6.72</v>
      </c>
      <c r="AG117" s="21">
        <f t="shared" si="62"/>
        <v>5.9469026548672597</v>
      </c>
      <c r="AH117" s="21">
        <f t="shared" si="63"/>
        <v>11383.68</v>
      </c>
      <c r="AI117" s="18" t="s">
        <v>51</v>
      </c>
      <c r="AJ117" s="12">
        <v>6.55</v>
      </c>
      <c r="AK117" s="21">
        <f t="shared" si="64"/>
        <v>5.7964601769911503</v>
      </c>
      <c r="AL117" s="21">
        <f t="shared" si="65"/>
        <v>11095.7</v>
      </c>
      <c r="AM117" s="18" t="s">
        <v>52</v>
      </c>
      <c r="AN117" s="12">
        <v>7.8</v>
      </c>
      <c r="AO117" s="18">
        <f t="shared" si="66"/>
        <v>6.9026548672566399</v>
      </c>
      <c r="AP117" s="18">
        <f t="shared" si="67"/>
        <v>13213.2</v>
      </c>
      <c r="AQ117" s="18"/>
      <c r="AR117" s="39">
        <v>6.9</v>
      </c>
      <c r="AS117" s="15">
        <f t="shared" si="55"/>
        <v>6.1061946902654904</v>
      </c>
      <c r="AT117" s="12">
        <f t="shared" si="56"/>
        <v>11688.6</v>
      </c>
      <c r="AU117" s="12"/>
      <c r="AV117" s="37" t="s">
        <v>55</v>
      </c>
    </row>
    <row r="118" spans="1:48" ht="38.5" customHeight="1">
      <c r="A118" s="9">
        <v>111</v>
      </c>
      <c r="B118" s="10" t="s">
        <v>38</v>
      </c>
      <c r="C118" s="10" t="s">
        <v>169</v>
      </c>
      <c r="D118" s="11" t="s">
        <v>40</v>
      </c>
      <c r="E118" s="11" t="s">
        <v>41</v>
      </c>
      <c r="F118" s="12">
        <v>3279</v>
      </c>
      <c r="G118" s="13" t="s">
        <v>41</v>
      </c>
      <c r="H118" s="14"/>
      <c r="I118" s="27"/>
      <c r="J118" s="16">
        <f t="shared" si="57"/>
        <v>0</v>
      </c>
      <c r="K118" s="25"/>
      <c r="L118" s="38">
        <v>21.54</v>
      </c>
      <c r="M118" s="16">
        <f t="shared" si="58"/>
        <v>19.061946902654899</v>
      </c>
      <c r="N118" s="16">
        <f t="shared" si="59"/>
        <v>70629.66</v>
      </c>
      <c r="O118" s="25"/>
      <c r="P118" s="17" t="s">
        <v>44</v>
      </c>
      <c r="Q118" s="12">
        <v>21.76</v>
      </c>
      <c r="R118" s="15">
        <f t="shared" si="51"/>
        <v>19.256637168141602</v>
      </c>
      <c r="S118" s="15">
        <f t="shared" si="52"/>
        <v>71351.039999999994</v>
      </c>
      <c r="T118" s="15"/>
      <c r="U118" s="20" t="s">
        <v>46</v>
      </c>
      <c r="V118" s="12">
        <v>22.84</v>
      </c>
      <c r="W118" s="19">
        <f t="shared" si="53"/>
        <v>20.212389380531</v>
      </c>
      <c r="X118" s="20">
        <f t="shared" si="54"/>
        <v>74892.36</v>
      </c>
      <c r="Y118" s="20"/>
      <c r="Z118" s="18" t="s">
        <v>48</v>
      </c>
      <c r="AA118" s="12">
        <v>23</v>
      </c>
      <c r="AB118" s="21">
        <f t="shared" si="60"/>
        <v>20.353982300885001</v>
      </c>
      <c r="AC118" s="21">
        <f t="shared" si="61"/>
        <v>75417</v>
      </c>
      <c r="AD118" s="21"/>
      <c r="AE118" s="18" t="s">
        <v>50</v>
      </c>
      <c r="AF118" s="12">
        <v>0</v>
      </c>
      <c r="AG118" s="21">
        <f t="shared" si="62"/>
        <v>0</v>
      </c>
      <c r="AH118" s="21">
        <f t="shared" si="63"/>
        <v>0</v>
      </c>
      <c r="AI118" s="18" t="s">
        <v>51</v>
      </c>
      <c r="AJ118" s="12">
        <v>27.97</v>
      </c>
      <c r="AK118" s="21">
        <f t="shared" si="64"/>
        <v>24.7522123893805</v>
      </c>
      <c r="AL118" s="21">
        <f t="shared" si="65"/>
        <v>91713.63</v>
      </c>
      <c r="AM118" s="18" t="s">
        <v>52</v>
      </c>
      <c r="AN118" s="12">
        <v>40.1</v>
      </c>
      <c r="AO118" s="18">
        <f t="shared" si="66"/>
        <v>35.486725663716797</v>
      </c>
      <c r="AP118" s="18">
        <f t="shared" si="67"/>
        <v>131487.9</v>
      </c>
      <c r="AQ118" s="18"/>
      <c r="AR118" s="39">
        <v>23.74</v>
      </c>
      <c r="AS118" s="15">
        <f t="shared" si="55"/>
        <v>21.008849557522101</v>
      </c>
      <c r="AT118" s="12">
        <f t="shared" si="56"/>
        <v>77843.460000000006</v>
      </c>
      <c r="AU118" s="12"/>
      <c r="AV118" s="37" t="s">
        <v>55</v>
      </c>
    </row>
    <row r="119" spans="1:48" ht="38.5" customHeight="1">
      <c r="A119" s="9">
        <v>112</v>
      </c>
      <c r="B119" s="10" t="s">
        <v>38</v>
      </c>
      <c r="C119" s="10" t="s">
        <v>170</v>
      </c>
      <c r="D119" s="11" t="s">
        <v>40</v>
      </c>
      <c r="E119" s="11" t="s">
        <v>41</v>
      </c>
      <c r="F119" s="12">
        <v>218</v>
      </c>
      <c r="G119" s="13" t="s">
        <v>41</v>
      </c>
      <c r="H119" s="14"/>
      <c r="I119" s="27">
        <v>699.55</v>
      </c>
      <c r="J119" s="16">
        <f t="shared" si="57"/>
        <v>152501.9</v>
      </c>
      <c r="K119" s="25"/>
      <c r="L119" s="38">
        <v>815.91</v>
      </c>
      <c r="M119" s="16">
        <f t="shared" si="58"/>
        <v>722.04424778761097</v>
      </c>
      <c r="N119" s="16">
        <f t="shared" si="59"/>
        <v>177868.38</v>
      </c>
      <c r="O119" s="25"/>
      <c r="P119" s="17" t="s">
        <v>44</v>
      </c>
      <c r="Q119" s="12">
        <v>843.23</v>
      </c>
      <c r="R119" s="15">
        <f t="shared" si="51"/>
        <v>746.22123893805303</v>
      </c>
      <c r="S119" s="15">
        <f t="shared" si="52"/>
        <v>183824.14</v>
      </c>
      <c r="T119" s="15"/>
      <c r="U119" s="20" t="s">
        <v>46</v>
      </c>
      <c r="V119" s="12">
        <v>830.33</v>
      </c>
      <c r="W119" s="19">
        <f t="shared" si="53"/>
        <v>734.805309734513</v>
      </c>
      <c r="X119" s="20">
        <f t="shared" si="54"/>
        <v>181011.94</v>
      </c>
      <c r="Y119" s="20"/>
      <c r="Z119" s="18" t="s">
        <v>48</v>
      </c>
      <c r="AA119" s="12">
        <v>852.94</v>
      </c>
      <c r="AB119" s="21">
        <f t="shared" si="60"/>
        <v>754.81415929203501</v>
      </c>
      <c r="AC119" s="21">
        <f t="shared" si="61"/>
        <v>185940.92</v>
      </c>
      <c r="AD119" s="21"/>
      <c r="AE119" s="18" t="s">
        <v>50</v>
      </c>
      <c r="AF119" s="12">
        <v>878.3</v>
      </c>
      <c r="AG119" s="21">
        <f t="shared" si="62"/>
        <v>777.25663716814199</v>
      </c>
      <c r="AH119" s="21">
        <f t="shared" si="63"/>
        <v>191469.4</v>
      </c>
      <c r="AI119" s="18" t="s">
        <v>51</v>
      </c>
      <c r="AJ119" s="12">
        <v>835.61</v>
      </c>
      <c r="AK119" s="21">
        <f t="shared" si="64"/>
        <v>739.47787610619503</v>
      </c>
      <c r="AL119" s="21">
        <f t="shared" si="65"/>
        <v>182162.98</v>
      </c>
      <c r="AM119" s="18" t="s">
        <v>52</v>
      </c>
      <c r="AN119" s="12">
        <v>876.6</v>
      </c>
      <c r="AO119" s="18">
        <f t="shared" si="66"/>
        <v>775.75221238938104</v>
      </c>
      <c r="AP119" s="18">
        <f t="shared" si="67"/>
        <v>191098.8</v>
      </c>
      <c r="AQ119" s="18"/>
      <c r="AR119" s="39">
        <v>971.42</v>
      </c>
      <c r="AS119" s="15">
        <f t="shared" si="55"/>
        <v>859.66371681415899</v>
      </c>
      <c r="AT119" s="12">
        <f t="shared" si="56"/>
        <v>211769.56</v>
      </c>
      <c r="AU119" s="12"/>
      <c r="AV119" s="37" t="s">
        <v>55</v>
      </c>
    </row>
    <row r="120" spans="1:48" ht="38.5" customHeight="1">
      <c r="A120" s="9">
        <v>113</v>
      </c>
      <c r="B120" s="10" t="s">
        <v>38</v>
      </c>
      <c r="C120" s="10" t="s">
        <v>171</v>
      </c>
      <c r="D120" s="11" t="s">
        <v>40</v>
      </c>
      <c r="E120" s="11" t="s">
        <v>41</v>
      </c>
      <c r="F120" s="12">
        <v>116</v>
      </c>
      <c r="G120" s="13" t="s">
        <v>41</v>
      </c>
      <c r="H120" s="14"/>
      <c r="I120" s="27"/>
      <c r="J120" s="16">
        <f t="shared" si="57"/>
        <v>0</v>
      </c>
      <c r="K120" s="25"/>
      <c r="L120" s="38">
        <v>321.8</v>
      </c>
      <c r="M120" s="16">
        <f t="shared" si="58"/>
        <v>284.77876106194702</v>
      </c>
      <c r="N120" s="16">
        <f t="shared" si="59"/>
        <v>37328.800000000003</v>
      </c>
      <c r="O120" s="25"/>
      <c r="P120" s="17" t="s">
        <v>44</v>
      </c>
      <c r="Q120" s="12">
        <v>342.31</v>
      </c>
      <c r="R120" s="15">
        <f t="shared" si="51"/>
        <v>302.92920353982299</v>
      </c>
      <c r="S120" s="15">
        <f t="shared" si="52"/>
        <v>39707.96</v>
      </c>
      <c r="T120" s="15"/>
      <c r="U120" s="20" t="s">
        <v>46</v>
      </c>
      <c r="V120" s="12">
        <v>331.38</v>
      </c>
      <c r="W120" s="19">
        <f t="shared" si="53"/>
        <v>293.25663716814199</v>
      </c>
      <c r="X120" s="20">
        <f t="shared" si="54"/>
        <v>38440.080000000002</v>
      </c>
      <c r="Y120" s="20"/>
      <c r="Z120" s="18" t="s">
        <v>48</v>
      </c>
      <c r="AA120" s="12">
        <v>355.71</v>
      </c>
      <c r="AB120" s="21">
        <f t="shared" si="60"/>
        <v>314.78761061946898</v>
      </c>
      <c r="AC120" s="21">
        <f t="shared" si="61"/>
        <v>41262.36</v>
      </c>
      <c r="AD120" s="21"/>
      <c r="AE120" s="18" t="s">
        <v>50</v>
      </c>
      <c r="AF120" s="12">
        <v>348.38</v>
      </c>
      <c r="AG120" s="21">
        <f t="shared" si="62"/>
        <v>308.300884955752</v>
      </c>
      <c r="AH120" s="21">
        <f t="shared" si="63"/>
        <v>40412.080000000002</v>
      </c>
      <c r="AI120" s="18" t="s">
        <v>51</v>
      </c>
      <c r="AJ120" s="12">
        <v>330.43</v>
      </c>
      <c r="AK120" s="21">
        <f t="shared" si="64"/>
        <v>292.41592920353997</v>
      </c>
      <c r="AL120" s="21">
        <f t="shared" si="65"/>
        <v>38329.879999999997</v>
      </c>
      <c r="AM120" s="18" t="s">
        <v>52</v>
      </c>
      <c r="AN120" s="12">
        <v>345.22</v>
      </c>
      <c r="AO120" s="18">
        <f t="shared" si="66"/>
        <v>305.50442477876101</v>
      </c>
      <c r="AP120" s="18">
        <f t="shared" si="67"/>
        <v>40045.519999999997</v>
      </c>
      <c r="AQ120" s="18"/>
      <c r="AR120" s="39">
        <v>383.6</v>
      </c>
      <c r="AS120" s="15">
        <f t="shared" si="55"/>
        <v>339.46902654867301</v>
      </c>
      <c r="AT120" s="12">
        <f t="shared" si="56"/>
        <v>44497.599999999999</v>
      </c>
      <c r="AU120" s="12"/>
      <c r="AV120" s="37" t="s">
        <v>55</v>
      </c>
    </row>
    <row r="121" spans="1:48" ht="38.5" customHeight="1">
      <c r="A121" s="9">
        <v>114</v>
      </c>
      <c r="B121" s="10" t="s">
        <v>38</v>
      </c>
      <c r="C121" s="10" t="s">
        <v>172</v>
      </c>
      <c r="D121" s="11" t="s">
        <v>40</v>
      </c>
      <c r="E121" s="11" t="s">
        <v>41</v>
      </c>
      <c r="F121" s="12">
        <v>75</v>
      </c>
      <c r="G121" s="13" t="s">
        <v>41</v>
      </c>
      <c r="H121" s="14"/>
      <c r="I121" s="27">
        <v>160.13999999999999</v>
      </c>
      <c r="J121" s="16">
        <f t="shared" si="57"/>
        <v>12010.5</v>
      </c>
      <c r="K121" s="25"/>
      <c r="L121" s="38">
        <v>187.3</v>
      </c>
      <c r="M121" s="16">
        <f t="shared" si="58"/>
        <v>165.75221238938099</v>
      </c>
      <c r="N121" s="16">
        <f t="shared" si="59"/>
        <v>14047.5</v>
      </c>
      <c r="O121" s="25"/>
      <c r="P121" s="17" t="s">
        <v>44</v>
      </c>
      <c r="Q121" s="12">
        <v>199.25</v>
      </c>
      <c r="R121" s="15">
        <f t="shared" si="51"/>
        <v>176.327433628319</v>
      </c>
      <c r="S121" s="15">
        <f t="shared" si="52"/>
        <v>14943.75</v>
      </c>
      <c r="T121" s="15"/>
      <c r="U121" s="20" t="s">
        <v>46</v>
      </c>
      <c r="V121" s="12">
        <v>191.12</v>
      </c>
      <c r="W121" s="19">
        <f t="shared" si="53"/>
        <v>169.132743362832</v>
      </c>
      <c r="X121" s="20">
        <f t="shared" si="54"/>
        <v>14334</v>
      </c>
      <c r="Y121" s="20"/>
      <c r="Z121" s="18" t="s">
        <v>48</v>
      </c>
      <c r="AA121" s="12">
        <v>196.16</v>
      </c>
      <c r="AB121" s="21">
        <f t="shared" si="60"/>
        <v>173.59292035398201</v>
      </c>
      <c r="AC121" s="21">
        <f t="shared" si="61"/>
        <v>14712</v>
      </c>
      <c r="AD121" s="21"/>
      <c r="AE121" s="18" t="s">
        <v>50</v>
      </c>
      <c r="AF121" s="12">
        <v>206</v>
      </c>
      <c r="AG121" s="21">
        <f t="shared" si="62"/>
        <v>182.300884955752</v>
      </c>
      <c r="AH121" s="21">
        <f t="shared" si="63"/>
        <v>15450</v>
      </c>
      <c r="AI121" s="18" t="s">
        <v>51</v>
      </c>
      <c r="AJ121" s="12">
        <v>204.97</v>
      </c>
      <c r="AK121" s="21">
        <f t="shared" si="64"/>
        <v>181.389380530973</v>
      </c>
      <c r="AL121" s="21">
        <f t="shared" si="65"/>
        <v>15372.75</v>
      </c>
      <c r="AM121" s="18" t="s">
        <v>52</v>
      </c>
      <c r="AN121" s="12">
        <v>198.25</v>
      </c>
      <c r="AO121" s="18">
        <f t="shared" si="66"/>
        <v>175.44247787610601</v>
      </c>
      <c r="AP121" s="18">
        <f t="shared" si="67"/>
        <v>14868.75</v>
      </c>
      <c r="AQ121" s="18"/>
      <c r="AR121" s="39">
        <v>221.42</v>
      </c>
      <c r="AS121" s="15">
        <f t="shared" si="55"/>
        <v>195.94690265486699</v>
      </c>
      <c r="AT121" s="12">
        <f t="shared" si="56"/>
        <v>16606.5</v>
      </c>
      <c r="AU121" s="12"/>
      <c r="AV121" s="37" t="s">
        <v>55</v>
      </c>
    </row>
    <row r="122" spans="1:48" ht="38.5" customHeight="1">
      <c r="A122" s="9">
        <v>115</v>
      </c>
      <c r="B122" s="10" t="s">
        <v>38</v>
      </c>
      <c r="C122" s="10" t="s">
        <v>173</v>
      </c>
      <c r="D122" s="11" t="s">
        <v>40</v>
      </c>
      <c r="E122" s="11" t="s">
        <v>41</v>
      </c>
      <c r="F122" s="12">
        <v>328</v>
      </c>
      <c r="G122" s="13" t="s">
        <v>41</v>
      </c>
      <c r="H122" s="14"/>
      <c r="I122" s="27"/>
      <c r="J122" s="16">
        <f t="shared" si="57"/>
        <v>0</v>
      </c>
      <c r="K122" s="25"/>
      <c r="L122" s="38">
        <v>474.23</v>
      </c>
      <c r="M122" s="16">
        <f t="shared" si="58"/>
        <v>419.672566371681</v>
      </c>
      <c r="N122" s="16">
        <f t="shared" si="59"/>
        <v>155547.44</v>
      </c>
      <c r="O122" s="25"/>
      <c r="P122" s="17" t="s">
        <v>44</v>
      </c>
      <c r="Q122" s="12">
        <v>486.93</v>
      </c>
      <c r="R122" s="15">
        <f t="shared" si="51"/>
        <v>430.91150442477903</v>
      </c>
      <c r="S122" s="15">
        <f t="shared" si="52"/>
        <v>159713.04</v>
      </c>
      <c r="T122" s="15"/>
      <c r="U122" s="20" t="s">
        <v>46</v>
      </c>
      <c r="V122" s="12">
        <v>478.98</v>
      </c>
      <c r="W122" s="19">
        <f t="shared" si="53"/>
        <v>423.87610619469001</v>
      </c>
      <c r="X122" s="20">
        <f t="shared" si="54"/>
        <v>157105.44</v>
      </c>
      <c r="Y122" s="20"/>
      <c r="Z122" s="18" t="s">
        <v>48</v>
      </c>
      <c r="AA122" s="12">
        <v>497.22</v>
      </c>
      <c r="AB122" s="21">
        <f t="shared" si="60"/>
        <v>440.01769911504402</v>
      </c>
      <c r="AC122" s="21">
        <f t="shared" si="61"/>
        <v>163088.16</v>
      </c>
      <c r="AD122" s="21"/>
      <c r="AE122" s="18" t="s">
        <v>50</v>
      </c>
      <c r="AF122" s="12">
        <v>512.61</v>
      </c>
      <c r="AG122" s="21">
        <f t="shared" si="62"/>
        <v>453.63716814159301</v>
      </c>
      <c r="AH122" s="21">
        <f t="shared" si="63"/>
        <v>168136.08</v>
      </c>
      <c r="AI122" s="18" t="s">
        <v>51</v>
      </c>
      <c r="AJ122" s="12">
        <v>480.53</v>
      </c>
      <c r="AK122" s="21">
        <f t="shared" si="64"/>
        <v>425.24778761061901</v>
      </c>
      <c r="AL122" s="21">
        <f t="shared" si="65"/>
        <v>157613.84</v>
      </c>
      <c r="AM122" s="18" t="s">
        <v>52</v>
      </c>
      <c r="AN122" s="12">
        <v>500.6</v>
      </c>
      <c r="AO122" s="18">
        <f t="shared" si="66"/>
        <v>443.00884955752201</v>
      </c>
      <c r="AP122" s="18">
        <f t="shared" si="67"/>
        <v>164196.79999999999</v>
      </c>
      <c r="AQ122" s="18"/>
      <c r="AR122" s="39">
        <v>567.86</v>
      </c>
      <c r="AS122" s="15">
        <f t="shared" si="55"/>
        <v>502.53097345132699</v>
      </c>
      <c r="AT122" s="12">
        <f t="shared" si="56"/>
        <v>186258.08</v>
      </c>
      <c r="AU122" s="12"/>
      <c r="AV122" s="37" t="s">
        <v>55</v>
      </c>
    </row>
    <row r="123" spans="1:48" ht="38.5" customHeight="1">
      <c r="A123" s="9">
        <v>116</v>
      </c>
      <c r="B123" s="10" t="s">
        <v>38</v>
      </c>
      <c r="C123" s="10" t="s">
        <v>174</v>
      </c>
      <c r="D123" s="11" t="s">
        <v>40</v>
      </c>
      <c r="E123" s="11" t="s">
        <v>41</v>
      </c>
      <c r="F123" s="12">
        <v>253</v>
      </c>
      <c r="G123" s="13" t="s">
        <v>41</v>
      </c>
      <c r="H123" s="14"/>
      <c r="I123" s="27"/>
      <c r="J123" s="16">
        <f t="shared" si="57"/>
        <v>0</v>
      </c>
      <c r="K123" s="25"/>
      <c r="L123" s="38">
        <v>268.7</v>
      </c>
      <c r="M123" s="16">
        <f t="shared" si="58"/>
        <v>237.78761061946901</v>
      </c>
      <c r="N123" s="16">
        <f t="shared" si="59"/>
        <v>67981.100000000006</v>
      </c>
      <c r="O123" s="25"/>
      <c r="P123" s="17" t="s">
        <v>44</v>
      </c>
      <c r="Q123" s="12">
        <v>295.87</v>
      </c>
      <c r="R123" s="15">
        <f t="shared" si="51"/>
        <v>261.83185840708001</v>
      </c>
      <c r="S123" s="15">
        <f t="shared" si="52"/>
        <v>74855.11</v>
      </c>
      <c r="T123" s="15"/>
      <c r="U123" s="20" t="s">
        <v>46</v>
      </c>
      <c r="V123" s="12">
        <v>283.3</v>
      </c>
      <c r="W123" s="19">
        <f t="shared" si="53"/>
        <v>250.70796460176999</v>
      </c>
      <c r="X123" s="20">
        <f t="shared" si="54"/>
        <v>71674.899999999994</v>
      </c>
      <c r="Y123" s="20"/>
      <c r="Z123" s="18" t="s">
        <v>48</v>
      </c>
      <c r="AA123" s="12">
        <v>280.92</v>
      </c>
      <c r="AB123" s="21">
        <f t="shared" si="60"/>
        <v>248.60176991150399</v>
      </c>
      <c r="AC123" s="21">
        <f t="shared" si="61"/>
        <v>71072.759999999995</v>
      </c>
      <c r="AD123" s="21"/>
      <c r="AE123" s="18" t="s">
        <v>50</v>
      </c>
      <c r="AF123" s="12">
        <v>294.18</v>
      </c>
      <c r="AG123" s="21">
        <f t="shared" si="62"/>
        <v>260.33628318584101</v>
      </c>
      <c r="AH123" s="21">
        <f t="shared" si="63"/>
        <v>74427.539999999994</v>
      </c>
      <c r="AI123" s="18" t="s">
        <v>51</v>
      </c>
      <c r="AJ123" s="12">
        <v>274.48</v>
      </c>
      <c r="AK123" s="21">
        <f t="shared" si="64"/>
        <v>242.90265486725701</v>
      </c>
      <c r="AL123" s="21">
        <f t="shared" si="65"/>
        <v>69443.44</v>
      </c>
      <c r="AM123" s="18" t="s">
        <v>52</v>
      </c>
      <c r="AN123" s="12">
        <v>316.07</v>
      </c>
      <c r="AO123" s="18">
        <f t="shared" si="66"/>
        <v>279.70796460177002</v>
      </c>
      <c r="AP123" s="18">
        <f t="shared" si="67"/>
        <v>79965.710000000006</v>
      </c>
      <c r="AQ123" s="18"/>
      <c r="AR123" s="39">
        <v>314.95999999999998</v>
      </c>
      <c r="AS123" s="15">
        <f t="shared" si="55"/>
        <v>278.72566371681398</v>
      </c>
      <c r="AT123" s="12">
        <f t="shared" si="56"/>
        <v>79684.88</v>
      </c>
      <c r="AU123" s="12"/>
      <c r="AV123" s="37" t="s">
        <v>55</v>
      </c>
    </row>
    <row r="124" spans="1:48" ht="38.5" customHeight="1">
      <c r="A124" s="9">
        <v>117</v>
      </c>
      <c r="B124" s="10" t="s">
        <v>38</v>
      </c>
      <c r="C124" s="10" t="s">
        <v>175</v>
      </c>
      <c r="D124" s="11" t="s">
        <v>40</v>
      </c>
      <c r="E124" s="11" t="s">
        <v>41</v>
      </c>
      <c r="F124" s="12">
        <v>289</v>
      </c>
      <c r="G124" s="13" t="s">
        <v>41</v>
      </c>
      <c r="H124" s="14"/>
      <c r="I124" s="27"/>
      <c r="J124" s="16">
        <f t="shared" si="57"/>
        <v>0</v>
      </c>
      <c r="K124" s="25"/>
      <c r="L124" s="38">
        <v>638.26</v>
      </c>
      <c r="M124" s="16">
        <f t="shared" si="58"/>
        <v>564.83185840707995</v>
      </c>
      <c r="N124" s="16">
        <f t="shared" si="59"/>
        <v>184457.14</v>
      </c>
      <c r="O124" s="25"/>
      <c r="P124" s="17" t="s">
        <v>44</v>
      </c>
      <c r="Q124" s="12">
        <v>645.42999999999995</v>
      </c>
      <c r="R124" s="15">
        <f t="shared" si="51"/>
        <v>571.17699115044297</v>
      </c>
      <c r="S124" s="15">
        <f t="shared" si="52"/>
        <v>186529.27</v>
      </c>
      <c r="T124" s="15"/>
      <c r="U124" s="20" t="s">
        <v>46</v>
      </c>
      <c r="V124" s="12">
        <v>650.07000000000005</v>
      </c>
      <c r="W124" s="19">
        <f t="shared" si="53"/>
        <v>575.28318584070803</v>
      </c>
      <c r="X124" s="20">
        <f t="shared" si="54"/>
        <v>187870.23</v>
      </c>
      <c r="Y124" s="20"/>
      <c r="Z124" s="18" t="s">
        <v>48</v>
      </c>
      <c r="AA124" s="12">
        <v>701.07</v>
      </c>
      <c r="AB124" s="21">
        <f t="shared" si="60"/>
        <v>620.41592920354003</v>
      </c>
      <c r="AC124" s="21">
        <f t="shared" si="61"/>
        <v>202609.23</v>
      </c>
      <c r="AD124" s="21"/>
      <c r="AE124" s="18" t="s">
        <v>50</v>
      </c>
      <c r="AF124" s="12">
        <v>689.86</v>
      </c>
      <c r="AG124" s="21">
        <f t="shared" si="62"/>
        <v>610.49557522123905</v>
      </c>
      <c r="AH124" s="21">
        <f t="shared" si="63"/>
        <v>199369.54</v>
      </c>
      <c r="AI124" s="18" t="s">
        <v>51</v>
      </c>
      <c r="AJ124" s="12">
        <v>649.27</v>
      </c>
      <c r="AK124" s="21">
        <f t="shared" si="64"/>
        <v>574.57522123893796</v>
      </c>
      <c r="AL124" s="21">
        <f t="shared" si="65"/>
        <v>187639.03</v>
      </c>
      <c r="AM124" s="18" t="s">
        <v>52</v>
      </c>
      <c r="AN124" s="12">
        <v>674.8</v>
      </c>
      <c r="AO124" s="18">
        <f t="shared" si="66"/>
        <v>597.16814159292005</v>
      </c>
      <c r="AP124" s="18">
        <f t="shared" si="67"/>
        <v>195017.2</v>
      </c>
      <c r="AQ124" s="18"/>
      <c r="AR124" s="39">
        <v>764.35</v>
      </c>
      <c r="AS124" s="15">
        <f t="shared" si="55"/>
        <v>676.41592920354003</v>
      </c>
      <c r="AT124" s="12">
        <f t="shared" si="56"/>
        <v>220897.15</v>
      </c>
      <c r="AU124" s="12"/>
      <c r="AV124" s="37" t="s">
        <v>55</v>
      </c>
    </row>
    <row r="125" spans="1:48" ht="38.5" customHeight="1">
      <c r="A125" s="9"/>
      <c r="B125" s="13"/>
      <c r="C125" s="13"/>
      <c r="D125" s="28"/>
      <c r="E125" s="28"/>
      <c r="F125" s="13"/>
      <c r="G125" s="13"/>
      <c r="H125" s="14"/>
      <c r="I125" s="29"/>
      <c r="J125" s="30"/>
      <c r="K125" s="30"/>
      <c r="L125" s="30"/>
      <c r="M125" s="30"/>
      <c r="N125" s="30"/>
      <c r="O125" s="30"/>
      <c r="P125" s="30"/>
      <c r="Q125" s="12"/>
      <c r="R125" s="15"/>
      <c r="S125" s="15"/>
      <c r="T125" s="15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 s="12"/>
      <c r="AJ125" s="12"/>
      <c r="AK125" s="12"/>
      <c r="AL125" s="12"/>
      <c r="AM125" s="12"/>
      <c r="AN125" s="12"/>
      <c r="AO125" s="12"/>
      <c r="AP125" s="12"/>
      <c r="AQ125" s="12"/>
      <c r="AR125" s="12"/>
      <c r="AS125" s="15"/>
      <c r="AT125" s="12"/>
      <c r="AU125" s="12"/>
      <c r="AV125" s="43"/>
    </row>
    <row r="126" spans="1:48" ht="30" customHeight="1">
      <c r="A126" s="57" t="s">
        <v>176</v>
      </c>
      <c r="B126" s="58"/>
      <c r="C126" s="58"/>
      <c r="D126" s="58"/>
      <c r="E126" s="58"/>
      <c r="F126" s="58"/>
      <c r="G126" s="58"/>
      <c r="H126" s="58"/>
      <c r="I126" s="31"/>
      <c r="J126" s="31">
        <f>J127/1.13</f>
        <v>4076275.3445262001</v>
      </c>
      <c r="K126" s="32"/>
      <c r="L126" s="32"/>
      <c r="M126" s="32"/>
      <c r="N126" s="31">
        <f>N127/1.13</f>
        <v>3770955.3982300898</v>
      </c>
      <c r="O126" s="32"/>
      <c r="P126" s="32"/>
      <c r="Q126" s="32"/>
      <c r="R126" s="32"/>
      <c r="S126" s="31">
        <f>S127/1.13</f>
        <v>3922407.1946902601</v>
      </c>
      <c r="T126" s="31"/>
      <c r="U126" s="32"/>
      <c r="V126" s="32"/>
      <c r="W126" s="32"/>
      <c r="X126" s="31">
        <f>X127/1.13</f>
        <v>4021225.3983185901</v>
      </c>
      <c r="Y126" s="31"/>
      <c r="Z126" s="32"/>
      <c r="AA126" s="32"/>
      <c r="AB126" s="32"/>
      <c r="AC126" s="31">
        <f>AC127/1.13</f>
        <v>4044278.8495575199</v>
      </c>
      <c r="AD126" s="31"/>
      <c r="AE126" s="32"/>
      <c r="AF126" s="32"/>
      <c r="AG126" s="32"/>
      <c r="AH126" s="31">
        <f>AH127/1.13</f>
        <v>4057331.9911504402</v>
      </c>
      <c r="AI126" s="32"/>
      <c r="AJ126" s="32"/>
      <c r="AK126" s="32"/>
      <c r="AL126" s="31">
        <f>AL127/1.13</f>
        <v>4098807.44247788</v>
      </c>
      <c r="AM126" s="32"/>
      <c r="AN126" s="32"/>
      <c r="AO126" s="32"/>
      <c r="AP126" s="32"/>
      <c r="AQ126" s="32"/>
      <c r="AR126" s="32"/>
      <c r="AS126" s="32"/>
      <c r="AT126" s="31">
        <f>AT127/1.13</f>
        <v>4454354.51327434</v>
      </c>
      <c r="AU126" s="31"/>
      <c r="AV126" s="32"/>
    </row>
    <row r="127" spans="1:48" ht="27" customHeight="1">
      <c r="A127" s="59" t="s">
        <v>177</v>
      </c>
      <c r="B127" s="60"/>
      <c r="C127" s="60"/>
      <c r="D127" s="60"/>
      <c r="E127" s="60"/>
      <c r="F127" s="60"/>
      <c r="G127" s="60"/>
      <c r="H127" s="60"/>
      <c r="I127" s="33"/>
      <c r="J127" s="33">
        <f>SUM(J8:J125)</f>
        <v>4606191.1393146096</v>
      </c>
      <c r="K127" s="34"/>
      <c r="L127" s="34"/>
      <c r="M127" s="34"/>
      <c r="N127" s="34">
        <f>SUM(N8:N125)</f>
        <v>4261179.5999999996</v>
      </c>
      <c r="O127" s="34"/>
      <c r="P127" s="34"/>
      <c r="Q127" s="34"/>
      <c r="R127" s="34"/>
      <c r="S127" s="34">
        <f>SUM(S8:S125)</f>
        <v>4432320.13</v>
      </c>
      <c r="T127" s="34"/>
      <c r="U127" s="34"/>
      <c r="V127" s="34"/>
      <c r="W127" s="34"/>
      <c r="X127" s="34">
        <f>SUM(X8:X125)</f>
        <v>4543984.7001</v>
      </c>
      <c r="Y127" s="34"/>
      <c r="Z127" s="34"/>
      <c r="AA127" s="34"/>
      <c r="AB127" s="34"/>
      <c r="AC127" s="34">
        <f>SUM(AC8:AC125)</f>
        <v>4570035.0999999996</v>
      </c>
      <c r="AD127" s="34"/>
      <c r="AE127" s="34"/>
      <c r="AF127" s="34"/>
      <c r="AG127" s="34"/>
      <c r="AH127" s="34">
        <f>SUM(AH8:AH125)</f>
        <v>4584785.1500000004</v>
      </c>
      <c r="AI127" s="34"/>
      <c r="AJ127" s="34"/>
      <c r="AK127" s="34"/>
      <c r="AL127" s="34">
        <f>SUM(AL8:AL125)</f>
        <v>4631652.41</v>
      </c>
      <c r="AM127" s="34"/>
      <c r="AN127" s="34"/>
      <c r="AO127" s="34"/>
      <c r="AP127" s="34"/>
      <c r="AQ127" s="34"/>
      <c r="AR127" s="34"/>
      <c r="AS127" s="34"/>
      <c r="AT127" s="34">
        <f>SUM(AT8:AT125)</f>
        <v>5033420.5999999996</v>
      </c>
      <c r="AU127" s="34"/>
      <c r="AV127" s="34"/>
    </row>
    <row r="128" spans="1:48" ht="15" customHeight="1"/>
    <row r="133" spans="18:18">
      <c r="R133" t="s">
        <v>178</v>
      </c>
    </row>
  </sheetData>
  <mergeCells count="47">
    <mergeCell ref="Y8:Y16"/>
    <mergeCell ref="AD8:AD14"/>
    <mergeCell ref="AQ8:AQ11"/>
    <mergeCell ref="AU8:AU11"/>
    <mergeCell ref="A2:K3"/>
    <mergeCell ref="AF5:AI5"/>
    <mergeCell ref="AJ5:AM5"/>
    <mergeCell ref="AN5:AQ5"/>
    <mergeCell ref="AR5:AV5"/>
    <mergeCell ref="A6:K6"/>
    <mergeCell ref="L6:AV6"/>
    <mergeCell ref="A5:K5"/>
    <mergeCell ref="L5:P5"/>
    <mergeCell ref="Q5:U5"/>
    <mergeCell ref="V5:Z5"/>
    <mergeCell ref="AA5:AE5"/>
    <mergeCell ref="A126:H126"/>
    <mergeCell ref="A127:H127"/>
    <mergeCell ref="K8:K14"/>
    <mergeCell ref="O8:O15"/>
    <mergeCell ref="T8:T13"/>
    <mergeCell ref="AF4:AI4"/>
    <mergeCell ref="AJ4:AM4"/>
    <mergeCell ref="AN4:AQ4"/>
    <mergeCell ref="AR4:AV4"/>
    <mergeCell ref="L3:P3"/>
    <mergeCell ref="Q3:U3"/>
    <mergeCell ref="V3:Z3"/>
    <mergeCell ref="AA3:AE3"/>
    <mergeCell ref="A4:K4"/>
    <mergeCell ref="L4:P4"/>
    <mergeCell ref="Q4:U4"/>
    <mergeCell ref="V4:Z4"/>
    <mergeCell ref="AA4:AE4"/>
    <mergeCell ref="AF3:AI3"/>
    <mergeCell ref="A1:AT1"/>
    <mergeCell ref="L2:P2"/>
    <mergeCell ref="Q2:U2"/>
    <mergeCell ref="V2:Z2"/>
    <mergeCell ref="AA2:AE2"/>
    <mergeCell ref="AF2:AI2"/>
    <mergeCell ref="AJ2:AM2"/>
    <mergeCell ref="AN2:AQ2"/>
    <mergeCell ref="AR2:AV2"/>
    <mergeCell ref="AJ3:AM3"/>
    <mergeCell ref="AN3:AQ3"/>
    <mergeCell ref="AR3:AV3"/>
  </mergeCells>
  <phoneticPr fontId="27" type="noConversion"/>
  <pageMargins left="0.75" right="0.75" top="1" bottom="1" header="0.5" footer="0.5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G110"/>
  <sheetViews>
    <sheetView tabSelected="1" zoomScale="85" zoomScaleNormal="85" workbookViewId="0">
      <pane xSplit="2" ySplit="7" topLeftCell="E83" activePane="bottomRight" state="frozen"/>
      <selection pane="topRight" activeCell="C1" sqref="C1"/>
      <selection pane="bottomLeft" activeCell="A8" sqref="A8"/>
      <selection pane="bottomRight" activeCell="R95" sqref="R95"/>
    </sheetView>
  </sheetViews>
  <sheetFormatPr defaultColWidth="9" defaultRowHeight="14"/>
  <cols>
    <col min="1" max="1" width="4.453125" customWidth="1"/>
    <col min="2" max="2" width="10.36328125" customWidth="1"/>
    <col min="3" max="3" width="16.7265625" customWidth="1"/>
    <col min="4" max="4" width="8" hidden="1" customWidth="1"/>
    <col min="5" max="5" width="4.453125" customWidth="1"/>
    <col min="6" max="6" width="6.7265625" customWidth="1"/>
    <col min="7" max="7" width="8.81640625" customWidth="1"/>
    <col min="8" max="8" width="6.90625" customWidth="1"/>
    <col min="9" max="9" width="8.26953125" hidden="1" customWidth="1"/>
    <col min="10" max="10" width="10.453125" customWidth="1"/>
    <col min="11" max="11" width="10.81640625" customWidth="1"/>
    <col min="12" max="12" width="14.08984375" customWidth="1"/>
    <col min="13" max="13" width="10.36328125" customWidth="1"/>
    <col min="14" max="14" width="12.6328125" customWidth="1"/>
    <col min="15" max="15" width="7.54296875" customWidth="1"/>
    <col min="16" max="16" width="13.08984375" customWidth="1"/>
    <col min="17" max="17" width="10.36328125" customWidth="1"/>
    <col min="18" max="18" width="6.08984375" customWidth="1"/>
    <col min="19" max="19" width="11.90625" customWidth="1"/>
    <col min="20" max="20" width="8.08984375" customWidth="1"/>
    <col min="21" max="21" width="12.6328125" customWidth="1"/>
    <col min="22" max="22" width="11.1796875" customWidth="1"/>
    <col min="23" max="23" width="6.1796875" customWidth="1"/>
    <col min="24" max="24" width="12.54296875" customWidth="1"/>
    <col min="25" max="25" width="7.81640625" customWidth="1"/>
    <col min="26" max="26" width="13.453125" customWidth="1"/>
    <col min="27" max="27" width="11.26953125" customWidth="1"/>
    <col min="28" max="28" width="7.08984375" customWidth="1"/>
    <col min="29" max="29" width="12.1796875" customWidth="1"/>
    <col min="30" max="30" width="7.6328125" customWidth="1"/>
    <col min="31" max="31" width="12.90625" customWidth="1"/>
    <col min="32" max="32" width="11.90625" hidden="1" customWidth="1"/>
    <col min="33" max="33" width="6.90625" customWidth="1"/>
  </cols>
  <sheetData>
    <row r="1" spans="1:33" ht="31">
      <c r="A1" s="46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</row>
    <row r="2" spans="1:33" ht="15">
      <c r="A2" s="77" t="s">
        <v>1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48" t="s">
        <v>2</v>
      </c>
      <c r="O2" s="49"/>
      <c r="P2" s="49"/>
      <c r="Q2" s="49"/>
      <c r="R2" s="50"/>
      <c r="S2" s="48" t="s">
        <v>2</v>
      </c>
      <c r="T2" s="49"/>
      <c r="U2" s="49"/>
      <c r="V2" s="49"/>
      <c r="W2" s="50"/>
      <c r="X2" s="48" t="s">
        <v>2</v>
      </c>
      <c r="Y2" s="49"/>
      <c r="Z2" s="49"/>
      <c r="AA2" s="49"/>
      <c r="AB2" s="49"/>
      <c r="AC2" s="48" t="s">
        <v>2</v>
      </c>
      <c r="AD2" s="49"/>
      <c r="AE2" s="49"/>
      <c r="AF2" s="49"/>
      <c r="AG2" s="50"/>
    </row>
    <row r="3" spans="1:33" ht="15">
      <c r="A3" s="79"/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47" t="s">
        <v>3</v>
      </c>
      <c r="O3" s="47"/>
      <c r="P3" s="47"/>
      <c r="Q3" s="47"/>
      <c r="R3" s="47"/>
      <c r="S3" s="48" t="s">
        <v>5</v>
      </c>
      <c r="T3" s="49"/>
      <c r="U3" s="49"/>
      <c r="V3" s="49"/>
      <c r="W3" s="49"/>
      <c r="X3" s="48" t="s">
        <v>6</v>
      </c>
      <c r="Y3" s="49"/>
      <c r="Z3" s="49"/>
      <c r="AA3" s="49"/>
      <c r="AB3" s="50"/>
      <c r="AC3" s="54" t="s">
        <v>4</v>
      </c>
      <c r="AD3" s="55"/>
      <c r="AE3" s="55"/>
      <c r="AF3" s="55"/>
      <c r="AG3" s="56"/>
    </row>
    <row r="4" spans="1:33" ht="15">
      <c r="A4" s="52" t="s">
        <v>11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47" t="s">
        <v>12</v>
      </c>
      <c r="O4" s="47"/>
      <c r="P4" s="47"/>
      <c r="Q4" s="47"/>
      <c r="R4" s="47"/>
      <c r="S4" s="48" t="s">
        <v>14</v>
      </c>
      <c r="T4" s="49"/>
      <c r="U4" s="49"/>
      <c r="V4" s="49"/>
      <c r="W4" s="49"/>
      <c r="X4" s="48" t="s">
        <v>15</v>
      </c>
      <c r="Y4" s="49"/>
      <c r="Z4" s="49"/>
      <c r="AA4" s="49"/>
      <c r="AB4" s="50"/>
      <c r="AC4" s="54" t="s">
        <v>13</v>
      </c>
      <c r="AD4" s="55"/>
      <c r="AE4" s="55"/>
      <c r="AF4" s="55"/>
      <c r="AG4" s="56"/>
    </row>
    <row r="5" spans="1:33" ht="15">
      <c r="A5" s="85" t="s">
        <v>20</v>
      </c>
      <c r="B5" s="86"/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7"/>
      <c r="O5" s="87"/>
      <c r="P5" s="87"/>
      <c r="Q5" s="87"/>
      <c r="R5" s="87"/>
      <c r="S5" s="54"/>
      <c r="T5" s="55"/>
      <c r="U5" s="55"/>
      <c r="V5" s="55"/>
      <c r="W5" s="56"/>
      <c r="X5" s="54"/>
      <c r="Y5" s="55"/>
      <c r="Z5" s="55"/>
      <c r="AA5" s="55"/>
      <c r="AB5" s="56"/>
      <c r="AC5" s="91"/>
      <c r="AD5" s="82"/>
      <c r="AE5" s="82"/>
      <c r="AF5" s="82"/>
      <c r="AG5" s="83"/>
    </row>
    <row r="6" spans="1:33" ht="15">
      <c r="A6" s="79" t="s">
        <v>21</v>
      </c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  <c r="Z6" s="47"/>
      <c r="AA6" s="47"/>
      <c r="AB6" s="47"/>
      <c r="AC6" s="47"/>
      <c r="AD6" s="47"/>
      <c r="AE6" s="47"/>
      <c r="AF6" s="47"/>
      <c r="AG6" s="47"/>
    </row>
    <row r="7" spans="1:33" ht="65">
      <c r="A7" s="2" t="s">
        <v>22</v>
      </c>
      <c r="B7" s="3" t="s">
        <v>23</v>
      </c>
      <c r="C7" s="4" t="s">
        <v>24</v>
      </c>
      <c r="D7" s="3" t="s">
        <v>25</v>
      </c>
      <c r="E7" s="3" t="s">
        <v>26</v>
      </c>
      <c r="F7" s="5" t="s">
        <v>27</v>
      </c>
      <c r="G7" s="6" t="s">
        <v>179</v>
      </c>
      <c r="H7" s="6" t="s">
        <v>28</v>
      </c>
      <c r="I7" s="6" t="s">
        <v>29</v>
      </c>
      <c r="J7" s="7" t="s">
        <v>180</v>
      </c>
      <c r="K7" s="7" t="s">
        <v>181</v>
      </c>
      <c r="L7" s="7" t="s">
        <v>182</v>
      </c>
      <c r="M7" s="7" t="s">
        <v>32</v>
      </c>
      <c r="N7" s="8" t="s">
        <v>183</v>
      </c>
      <c r="O7" s="8" t="s">
        <v>34</v>
      </c>
      <c r="P7" s="8" t="s">
        <v>35</v>
      </c>
      <c r="Q7" s="8" t="s">
        <v>32</v>
      </c>
      <c r="R7" s="8" t="s">
        <v>36</v>
      </c>
      <c r="S7" s="8" t="s">
        <v>183</v>
      </c>
      <c r="T7" s="8" t="s">
        <v>34</v>
      </c>
      <c r="U7" s="8" t="s">
        <v>35</v>
      </c>
      <c r="V7" s="8" t="s">
        <v>32</v>
      </c>
      <c r="W7" s="8" t="s">
        <v>36</v>
      </c>
      <c r="X7" s="8" t="s">
        <v>183</v>
      </c>
      <c r="Y7" s="8" t="s">
        <v>34</v>
      </c>
      <c r="Z7" s="8" t="s">
        <v>35</v>
      </c>
      <c r="AA7" s="8" t="s">
        <v>32</v>
      </c>
      <c r="AB7" s="8" t="s">
        <v>36</v>
      </c>
      <c r="AC7" s="8" t="s">
        <v>184</v>
      </c>
      <c r="AD7" s="8" t="s">
        <v>34</v>
      </c>
      <c r="AE7" s="8" t="s">
        <v>35</v>
      </c>
      <c r="AF7" s="8" t="s">
        <v>32</v>
      </c>
      <c r="AG7" s="8" t="s">
        <v>36</v>
      </c>
    </row>
    <row r="8" spans="1:33" ht="25" customHeight="1">
      <c r="A8" s="9">
        <v>1</v>
      </c>
      <c r="B8" s="10" t="s">
        <v>38</v>
      </c>
      <c r="C8" s="10" t="s">
        <v>39</v>
      </c>
      <c r="D8" s="11" t="s">
        <v>40</v>
      </c>
      <c r="E8" s="11" t="s">
        <v>41</v>
      </c>
      <c r="F8" s="12">
        <v>68</v>
      </c>
      <c r="G8" s="13"/>
      <c r="H8" s="13" t="s">
        <v>41</v>
      </c>
      <c r="I8" s="14"/>
      <c r="J8" s="15">
        <v>682.19752831858398</v>
      </c>
      <c r="K8" s="16"/>
      <c r="L8" s="92">
        <f>(2730000+920000)*1.09</f>
        <v>3978500</v>
      </c>
      <c r="M8" s="61" t="s">
        <v>185</v>
      </c>
      <c r="N8" s="12">
        <v>782.13</v>
      </c>
      <c r="O8" s="16">
        <f t="shared" ref="O8:O71" si="0">N8/1.13</f>
        <v>692.15044247787603</v>
      </c>
      <c r="P8" s="16">
        <f t="shared" ref="P8:P71" si="1">N8*F8</f>
        <v>53184.84</v>
      </c>
      <c r="Q8" s="61" t="s">
        <v>43</v>
      </c>
      <c r="R8" s="17" t="s">
        <v>44</v>
      </c>
      <c r="S8" s="12">
        <v>878.65</v>
      </c>
      <c r="T8" s="15">
        <f t="shared" ref="T8:T71" si="2">S8/1.13</f>
        <v>777.56637168141594</v>
      </c>
      <c r="U8" s="15">
        <f t="shared" ref="U8:U71" si="3">S8*F8</f>
        <v>59748.2</v>
      </c>
      <c r="V8" s="61" t="s">
        <v>186</v>
      </c>
      <c r="W8" s="44" t="s">
        <v>188</v>
      </c>
      <c r="X8" s="12">
        <v>937.16</v>
      </c>
      <c r="Y8" s="19">
        <f t="shared" ref="Y8:Y71" si="4">X8/1.13</f>
        <v>829.34513274336302</v>
      </c>
      <c r="Z8" s="20">
        <f t="shared" ref="Z8:Z71" si="5">X8*F8</f>
        <v>63726.879999999997</v>
      </c>
      <c r="AA8" s="61" t="s">
        <v>187</v>
      </c>
      <c r="AB8" s="18" t="s">
        <v>50</v>
      </c>
      <c r="AC8" s="12">
        <v>936.7</v>
      </c>
      <c r="AD8" s="21">
        <f t="shared" ref="AD8:AD71" si="6">AC8/1.13</f>
        <v>828.938053097345</v>
      </c>
      <c r="AE8" s="21">
        <f t="shared" ref="AE8:AE71" si="7">AC8*F8</f>
        <v>63695.6</v>
      </c>
      <c r="AF8" s="70"/>
      <c r="AG8" s="20" t="s">
        <v>46</v>
      </c>
    </row>
    <row r="9" spans="1:33" ht="25">
      <c r="A9" s="9">
        <v>2</v>
      </c>
      <c r="B9" s="10" t="s">
        <v>38</v>
      </c>
      <c r="C9" s="10" t="s">
        <v>56</v>
      </c>
      <c r="D9" s="11" t="s">
        <v>40</v>
      </c>
      <c r="E9" s="11" t="s">
        <v>41</v>
      </c>
      <c r="F9" s="12">
        <v>31</v>
      </c>
      <c r="G9" s="13"/>
      <c r="H9" s="13" t="s">
        <v>41</v>
      </c>
      <c r="I9" s="14"/>
      <c r="J9" s="15">
        <v>682.19752831858398</v>
      </c>
      <c r="K9" s="16"/>
      <c r="L9" s="93"/>
      <c r="M9" s="62"/>
      <c r="N9" s="12">
        <v>641.79999999999995</v>
      </c>
      <c r="O9" s="16">
        <f t="shared" si="0"/>
        <v>567.96460176991104</v>
      </c>
      <c r="P9" s="16">
        <f t="shared" si="1"/>
        <v>19895.8</v>
      </c>
      <c r="Q9" s="62"/>
      <c r="R9" s="17" t="s">
        <v>44</v>
      </c>
      <c r="S9" s="12">
        <v>724.69</v>
      </c>
      <c r="T9" s="15">
        <f t="shared" si="2"/>
        <v>641.31858407079699</v>
      </c>
      <c r="U9" s="15">
        <f t="shared" si="3"/>
        <v>22465.39</v>
      </c>
      <c r="V9" s="62"/>
      <c r="W9" s="44" t="s">
        <v>188</v>
      </c>
      <c r="X9" s="12">
        <v>774.61</v>
      </c>
      <c r="Y9" s="19">
        <f t="shared" si="4"/>
        <v>685.49557522123905</v>
      </c>
      <c r="Z9" s="20">
        <f t="shared" si="5"/>
        <v>24012.91</v>
      </c>
      <c r="AA9" s="62"/>
      <c r="AB9" s="18" t="s">
        <v>50</v>
      </c>
      <c r="AC9" s="12">
        <v>819.98</v>
      </c>
      <c r="AD9" s="21">
        <f t="shared" si="6"/>
        <v>725.64601769911496</v>
      </c>
      <c r="AE9" s="21">
        <f t="shared" si="7"/>
        <v>25419.38</v>
      </c>
      <c r="AF9" s="71"/>
      <c r="AG9" s="20" t="s">
        <v>46</v>
      </c>
    </row>
    <row r="10" spans="1:33" ht="25">
      <c r="A10" s="9">
        <v>3</v>
      </c>
      <c r="B10" s="10" t="s">
        <v>38</v>
      </c>
      <c r="C10" s="10" t="s">
        <v>57</v>
      </c>
      <c r="D10" s="11" t="s">
        <v>40</v>
      </c>
      <c r="E10" s="11" t="s">
        <v>41</v>
      </c>
      <c r="F10" s="12">
        <v>53</v>
      </c>
      <c r="G10" s="13"/>
      <c r="H10" s="13" t="s">
        <v>41</v>
      </c>
      <c r="I10" s="22"/>
      <c r="J10" s="15">
        <v>230.477799115045</v>
      </c>
      <c r="K10" s="16"/>
      <c r="L10" s="93"/>
      <c r="M10" s="62"/>
      <c r="N10" s="12">
        <v>285.47000000000003</v>
      </c>
      <c r="O10" s="16">
        <f t="shared" si="0"/>
        <v>252.628318584071</v>
      </c>
      <c r="P10" s="16">
        <f t="shared" si="1"/>
        <v>15129.91</v>
      </c>
      <c r="Q10" s="62"/>
      <c r="R10" s="17" t="s">
        <v>44</v>
      </c>
      <c r="S10" s="12">
        <v>333</v>
      </c>
      <c r="T10" s="15">
        <f t="shared" si="2"/>
        <v>294.69026548672599</v>
      </c>
      <c r="U10" s="15">
        <f t="shared" si="3"/>
        <v>17649</v>
      </c>
      <c r="V10" s="62"/>
      <c r="W10" s="44" t="s">
        <v>188</v>
      </c>
      <c r="X10" s="12">
        <v>350.68</v>
      </c>
      <c r="Y10" s="19">
        <f t="shared" si="4"/>
        <v>310.33628318584101</v>
      </c>
      <c r="Z10" s="20">
        <f t="shared" si="5"/>
        <v>18586.04</v>
      </c>
      <c r="AA10" s="62"/>
      <c r="AB10" s="18" t="s">
        <v>50</v>
      </c>
      <c r="AC10" s="12">
        <v>363.3</v>
      </c>
      <c r="AD10" s="21">
        <f t="shared" si="6"/>
        <v>321.50442477876101</v>
      </c>
      <c r="AE10" s="21">
        <f t="shared" si="7"/>
        <v>19254.900000000001</v>
      </c>
      <c r="AF10" s="71"/>
      <c r="AG10" s="20" t="s">
        <v>46</v>
      </c>
    </row>
    <row r="11" spans="1:33" ht="25">
      <c r="A11" s="9">
        <v>4</v>
      </c>
      <c r="B11" s="10" t="s">
        <v>38</v>
      </c>
      <c r="C11" s="10" t="s">
        <v>58</v>
      </c>
      <c r="D11" s="11" t="s">
        <v>40</v>
      </c>
      <c r="E11" s="11" t="s">
        <v>41</v>
      </c>
      <c r="F11" s="12">
        <v>75</v>
      </c>
      <c r="G11" s="13"/>
      <c r="H11" s="13" t="s">
        <v>41</v>
      </c>
      <c r="I11" s="22"/>
      <c r="J11" s="15">
        <v>143.457986725664</v>
      </c>
      <c r="K11" s="16"/>
      <c r="L11" s="93"/>
      <c r="M11" s="62"/>
      <c r="N11" s="12">
        <v>149.19</v>
      </c>
      <c r="O11" s="16">
        <f t="shared" si="0"/>
        <v>132.02654867256601</v>
      </c>
      <c r="P11" s="16">
        <f t="shared" si="1"/>
        <v>11189.25</v>
      </c>
      <c r="Q11" s="62"/>
      <c r="R11" s="17" t="s">
        <v>44</v>
      </c>
      <c r="S11" s="12">
        <v>173.56</v>
      </c>
      <c r="T11" s="15">
        <f t="shared" si="2"/>
        <v>153.59292035398201</v>
      </c>
      <c r="U11" s="15">
        <f t="shared" si="3"/>
        <v>13017</v>
      </c>
      <c r="V11" s="62"/>
      <c r="W11" s="44" t="s">
        <v>188</v>
      </c>
      <c r="X11" s="12">
        <v>179.88</v>
      </c>
      <c r="Y11" s="19">
        <f t="shared" si="4"/>
        <v>159.18584070796501</v>
      </c>
      <c r="Z11" s="20">
        <f t="shared" si="5"/>
        <v>13491</v>
      </c>
      <c r="AA11" s="62"/>
      <c r="AB11" s="18" t="s">
        <v>50</v>
      </c>
      <c r="AC11" s="12">
        <v>179.23</v>
      </c>
      <c r="AD11" s="21">
        <f t="shared" si="6"/>
        <v>158.610619469027</v>
      </c>
      <c r="AE11" s="21">
        <f t="shared" si="7"/>
        <v>13442.25</v>
      </c>
      <c r="AF11" s="71"/>
      <c r="AG11" s="20" t="s">
        <v>46</v>
      </c>
    </row>
    <row r="12" spans="1:33" ht="25">
      <c r="A12" s="9">
        <v>5</v>
      </c>
      <c r="B12" s="10" t="s">
        <v>38</v>
      </c>
      <c r="C12" s="10" t="s">
        <v>59</v>
      </c>
      <c r="D12" s="11" t="s">
        <v>40</v>
      </c>
      <c r="E12" s="11" t="s">
        <v>41</v>
      </c>
      <c r="F12" s="12">
        <v>52</v>
      </c>
      <c r="G12" s="13"/>
      <c r="H12" s="13" t="s">
        <v>41</v>
      </c>
      <c r="I12" s="23"/>
      <c r="J12" s="15">
        <v>110.63557876106201</v>
      </c>
      <c r="K12" s="16"/>
      <c r="L12" s="93"/>
      <c r="M12" s="62"/>
      <c r="N12" s="12">
        <v>113.9</v>
      </c>
      <c r="O12" s="16">
        <f t="shared" si="0"/>
        <v>100.796460176991</v>
      </c>
      <c r="P12" s="16">
        <f t="shared" si="1"/>
        <v>5922.8</v>
      </c>
      <c r="Q12" s="62"/>
      <c r="R12" s="17" t="s">
        <v>44</v>
      </c>
      <c r="S12" s="12">
        <v>137.43</v>
      </c>
      <c r="T12" s="15">
        <f t="shared" si="2"/>
        <v>121.619469026549</v>
      </c>
      <c r="U12" s="15">
        <f t="shared" si="3"/>
        <v>7146.36</v>
      </c>
      <c r="V12" s="62"/>
      <c r="W12" s="44" t="s">
        <v>188</v>
      </c>
      <c r="X12" s="12">
        <v>137.94999999999999</v>
      </c>
      <c r="Y12" s="19">
        <f t="shared" si="4"/>
        <v>122.07964601769901</v>
      </c>
      <c r="Z12" s="20">
        <f t="shared" si="5"/>
        <v>7173.4</v>
      </c>
      <c r="AA12" s="62"/>
      <c r="AB12" s="18" t="s">
        <v>50</v>
      </c>
      <c r="AC12" s="12">
        <v>135.49</v>
      </c>
      <c r="AD12" s="21">
        <f t="shared" si="6"/>
        <v>119.902654867257</v>
      </c>
      <c r="AE12" s="21">
        <f t="shared" si="7"/>
        <v>7045.48</v>
      </c>
      <c r="AF12" s="71"/>
      <c r="AG12" s="20" t="s">
        <v>46</v>
      </c>
    </row>
    <row r="13" spans="1:33">
      <c r="A13" s="9">
        <v>6</v>
      </c>
      <c r="B13" s="10" t="s">
        <v>38</v>
      </c>
      <c r="C13" s="10" t="s">
        <v>60</v>
      </c>
      <c r="D13" s="11" t="s">
        <v>40</v>
      </c>
      <c r="E13" s="11" t="s">
        <v>41</v>
      </c>
      <c r="F13" s="12">
        <v>204</v>
      </c>
      <c r="G13" s="13"/>
      <c r="H13" s="13" t="s">
        <v>41</v>
      </c>
      <c r="I13" s="22"/>
      <c r="J13" s="15">
        <v>42.85</v>
      </c>
      <c r="K13" s="16"/>
      <c r="L13" s="93"/>
      <c r="M13" s="62"/>
      <c r="N13" s="12">
        <v>49.81</v>
      </c>
      <c r="O13" s="16">
        <f t="shared" si="0"/>
        <v>44.079646017699098</v>
      </c>
      <c r="P13" s="16">
        <f t="shared" si="1"/>
        <v>10161.24</v>
      </c>
      <c r="Q13" s="62"/>
      <c r="R13" s="17" t="s">
        <v>44</v>
      </c>
      <c r="S13" s="12">
        <v>51.25</v>
      </c>
      <c r="T13" s="15">
        <f t="shared" si="2"/>
        <v>45.353982300885001</v>
      </c>
      <c r="U13" s="15">
        <f t="shared" si="3"/>
        <v>10455</v>
      </c>
      <c r="V13" s="62"/>
      <c r="W13" s="44" t="s">
        <v>188</v>
      </c>
      <c r="X13" s="12">
        <v>56.56</v>
      </c>
      <c r="Y13" s="19">
        <f t="shared" si="4"/>
        <v>50.053097345132699</v>
      </c>
      <c r="Z13" s="20">
        <f t="shared" si="5"/>
        <v>11538.24</v>
      </c>
      <c r="AA13" s="62"/>
      <c r="AB13" s="18" t="s">
        <v>50</v>
      </c>
      <c r="AC13" s="12">
        <v>56.5</v>
      </c>
      <c r="AD13" s="21">
        <f t="shared" si="6"/>
        <v>50</v>
      </c>
      <c r="AE13" s="21">
        <f t="shared" si="7"/>
        <v>11526</v>
      </c>
      <c r="AF13" s="71"/>
      <c r="AG13" s="20" t="s">
        <v>46</v>
      </c>
    </row>
    <row r="14" spans="1:33">
      <c r="A14" s="9">
        <v>7</v>
      </c>
      <c r="B14" s="10" t="s">
        <v>38</v>
      </c>
      <c r="C14" s="10" t="s">
        <v>61</v>
      </c>
      <c r="D14" s="11" t="s">
        <v>40</v>
      </c>
      <c r="E14" s="11" t="s">
        <v>41</v>
      </c>
      <c r="F14" s="12">
        <v>50</v>
      </c>
      <c r="G14" s="13"/>
      <c r="H14" s="13" t="s">
        <v>41</v>
      </c>
      <c r="I14" s="22"/>
      <c r="J14" s="15">
        <v>29.422283185840701</v>
      </c>
      <c r="K14" s="16"/>
      <c r="L14" s="94"/>
      <c r="M14" s="63"/>
      <c r="N14" s="12">
        <v>31.32</v>
      </c>
      <c r="O14" s="16">
        <f t="shared" si="0"/>
        <v>27.716814159291999</v>
      </c>
      <c r="P14" s="16">
        <f t="shared" si="1"/>
        <v>1566</v>
      </c>
      <c r="Q14" s="62"/>
      <c r="R14" s="17" t="s">
        <v>44</v>
      </c>
      <c r="S14" s="12">
        <v>38.909999999999997</v>
      </c>
      <c r="T14" s="15">
        <f t="shared" si="2"/>
        <v>34.433628318584098</v>
      </c>
      <c r="U14" s="15">
        <f t="shared" si="3"/>
        <v>1945.5</v>
      </c>
      <c r="V14" s="62"/>
      <c r="W14" s="44" t="s">
        <v>188</v>
      </c>
      <c r="X14" s="12">
        <v>40.409999999999997</v>
      </c>
      <c r="Y14" s="19">
        <f t="shared" si="4"/>
        <v>35.7610619469027</v>
      </c>
      <c r="Z14" s="20">
        <f t="shared" si="5"/>
        <v>2020.5</v>
      </c>
      <c r="AA14" s="62"/>
      <c r="AB14" s="18" t="s">
        <v>50</v>
      </c>
      <c r="AC14" s="12">
        <v>38.74</v>
      </c>
      <c r="AD14" s="21">
        <f t="shared" si="6"/>
        <v>34.283185840708001</v>
      </c>
      <c r="AE14" s="21">
        <f t="shared" si="7"/>
        <v>1937</v>
      </c>
      <c r="AF14" s="72"/>
      <c r="AG14" s="20" t="s">
        <v>46</v>
      </c>
    </row>
    <row r="15" spans="1:33">
      <c r="A15" s="9">
        <v>8</v>
      </c>
      <c r="B15" s="10" t="s">
        <v>38</v>
      </c>
      <c r="C15" s="10" t="s">
        <v>62</v>
      </c>
      <c r="D15" s="11" t="s">
        <v>40</v>
      </c>
      <c r="E15" s="11" t="s">
        <v>41</v>
      </c>
      <c r="F15" s="12">
        <v>123</v>
      </c>
      <c r="G15" s="13"/>
      <c r="H15" s="13" t="s">
        <v>41</v>
      </c>
      <c r="I15" s="22"/>
      <c r="J15" s="15">
        <v>12.256037168141599</v>
      </c>
      <c r="K15" s="16"/>
      <c r="L15" s="24"/>
      <c r="M15" s="25"/>
      <c r="N15" s="12">
        <v>14.8</v>
      </c>
      <c r="O15" s="16">
        <f t="shared" si="0"/>
        <v>13.097345132743399</v>
      </c>
      <c r="P15" s="16">
        <f t="shared" si="1"/>
        <v>1820.4</v>
      </c>
      <c r="Q15" s="62"/>
      <c r="R15" s="17" t="s">
        <v>44</v>
      </c>
      <c r="S15" s="12">
        <v>15.7</v>
      </c>
      <c r="T15" s="15">
        <f t="shared" si="2"/>
        <v>13.8938053097345</v>
      </c>
      <c r="U15" s="15">
        <f t="shared" si="3"/>
        <v>1931.1</v>
      </c>
      <c r="V15" s="62"/>
      <c r="W15" s="44" t="s">
        <v>188</v>
      </c>
      <c r="X15" s="12">
        <v>17.36</v>
      </c>
      <c r="Y15" s="19">
        <f t="shared" si="4"/>
        <v>15.3628318584071</v>
      </c>
      <c r="Z15" s="20">
        <f t="shared" si="5"/>
        <v>2135.2800000000002</v>
      </c>
      <c r="AA15" s="62"/>
      <c r="AB15" s="18" t="s">
        <v>50</v>
      </c>
      <c r="AC15" s="12">
        <v>16.37</v>
      </c>
      <c r="AD15" s="21">
        <f t="shared" si="6"/>
        <v>14.4867256637168</v>
      </c>
      <c r="AE15" s="21">
        <f t="shared" si="7"/>
        <v>2013.51</v>
      </c>
      <c r="AF15" s="21"/>
      <c r="AG15" s="20" t="s">
        <v>46</v>
      </c>
    </row>
    <row r="16" spans="1:33">
      <c r="A16" s="9">
        <v>9</v>
      </c>
      <c r="B16" s="10" t="s">
        <v>38</v>
      </c>
      <c r="C16" s="10" t="s">
        <v>63</v>
      </c>
      <c r="D16" s="11" t="s">
        <v>40</v>
      </c>
      <c r="E16" s="11" t="s">
        <v>41</v>
      </c>
      <c r="F16" s="12">
        <v>111</v>
      </c>
      <c r="G16" s="13"/>
      <c r="H16" s="13" t="s">
        <v>41</v>
      </c>
      <c r="I16" s="22"/>
      <c r="J16" s="15">
        <v>9.8106752212389292</v>
      </c>
      <c r="K16" s="16"/>
      <c r="L16" s="24"/>
      <c r="M16" s="25"/>
      <c r="N16" s="12">
        <v>12.21</v>
      </c>
      <c r="O16" s="16">
        <f t="shared" si="0"/>
        <v>10.805309734513299</v>
      </c>
      <c r="P16" s="16">
        <f t="shared" si="1"/>
        <v>1355.31</v>
      </c>
      <c r="Q16" s="62"/>
      <c r="R16" s="17" t="s">
        <v>44</v>
      </c>
      <c r="S16" s="12">
        <v>13.09</v>
      </c>
      <c r="T16" s="15">
        <f t="shared" si="2"/>
        <v>11.5840707964602</v>
      </c>
      <c r="U16" s="15">
        <f t="shared" si="3"/>
        <v>1452.99</v>
      </c>
      <c r="V16" s="62"/>
      <c r="W16" s="44" t="s">
        <v>188</v>
      </c>
      <c r="X16" s="12">
        <v>14.42</v>
      </c>
      <c r="Y16" s="19">
        <f t="shared" si="4"/>
        <v>12.7610619469027</v>
      </c>
      <c r="Z16" s="20">
        <f t="shared" si="5"/>
        <v>1600.62</v>
      </c>
      <c r="AA16" s="62"/>
      <c r="AB16" s="18" t="s">
        <v>50</v>
      </c>
      <c r="AC16" s="12">
        <v>13.62</v>
      </c>
      <c r="AD16" s="21">
        <f t="shared" si="6"/>
        <v>12.0530973451327</v>
      </c>
      <c r="AE16" s="21">
        <f t="shared" si="7"/>
        <v>1511.82</v>
      </c>
      <c r="AF16" s="21"/>
      <c r="AG16" s="20" t="s">
        <v>46</v>
      </c>
    </row>
    <row r="17" spans="1:33">
      <c r="A17" s="9">
        <v>10</v>
      </c>
      <c r="B17" s="10" t="s">
        <v>38</v>
      </c>
      <c r="C17" s="10" t="s">
        <v>64</v>
      </c>
      <c r="D17" s="11" t="s">
        <v>40</v>
      </c>
      <c r="E17" s="11" t="s">
        <v>41</v>
      </c>
      <c r="F17" s="12">
        <v>200</v>
      </c>
      <c r="G17" s="13"/>
      <c r="H17" s="13" t="s">
        <v>41</v>
      </c>
      <c r="I17" s="14"/>
      <c r="J17" s="15">
        <v>12.63</v>
      </c>
      <c r="K17" s="16"/>
      <c r="L17" s="24"/>
      <c r="M17" s="25"/>
      <c r="N17" s="12">
        <v>9.5299999999999994</v>
      </c>
      <c r="O17" s="16">
        <f t="shared" si="0"/>
        <v>8.4336283185840699</v>
      </c>
      <c r="P17" s="16">
        <f t="shared" si="1"/>
        <v>1906</v>
      </c>
      <c r="Q17" s="62"/>
      <c r="R17" s="17" t="s">
        <v>44</v>
      </c>
      <c r="S17" s="12">
        <v>10.43</v>
      </c>
      <c r="T17" s="15">
        <f t="shared" si="2"/>
        <v>9.2300884955752203</v>
      </c>
      <c r="U17" s="15">
        <f t="shared" si="3"/>
        <v>2086</v>
      </c>
      <c r="V17" s="62"/>
      <c r="W17" s="44" t="s">
        <v>188</v>
      </c>
      <c r="X17" s="12">
        <v>11.65</v>
      </c>
      <c r="Y17" s="19">
        <f t="shared" si="4"/>
        <v>10.3097345132743</v>
      </c>
      <c r="Z17" s="20">
        <f t="shared" si="5"/>
        <v>2330</v>
      </c>
      <c r="AA17" s="62"/>
      <c r="AB17" s="18" t="s">
        <v>50</v>
      </c>
      <c r="AC17" s="12">
        <v>10.92</v>
      </c>
      <c r="AD17" s="21">
        <f t="shared" si="6"/>
        <v>9.6637168141592902</v>
      </c>
      <c r="AE17" s="21">
        <f t="shared" si="7"/>
        <v>2184</v>
      </c>
      <c r="AF17" s="21"/>
      <c r="AG17" s="20" t="s">
        <v>46</v>
      </c>
    </row>
    <row r="18" spans="1:33">
      <c r="A18" s="9">
        <v>11</v>
      </c>
      <c r="B18" s="10" t="s">
        <v>38</v>
      </c>
      <c r="C18" s="10" t="s">
        <v>65</v>
      </c>
      <c r="D18" s="11" t="s">
        <v>40</v>
      </c>
      <c r="E18" s="11" t="s">
        <v>41</v>
      </c>
      <c r="F18" s="12">
        <v>150</v>
      </c>
      <c r="G18" s="13"/>
      <c r="H18" s="13" t="s">
        <v>41</v>
      </c>
      <c r="I18" s="14"/>
      <c r="J18" s="15">
        <v>9.8200800884955601</v>
      </c>
      <c r="K18" s="16"/>
      <c r="L18" s="24"/>
      <c r="M18" s="25"/>
      <c r="N18" s="12">
        <v>7.63</v>
      </c>
      <c r="O18" s="16">
        <f t="shared" si="0"/>
        <v>6.7522123893805297</v>
      </c>
      <c r="P18" s="16">
        <f t="shared" si="1"/>
        <v>1144.5</v>
      </c>
      <c r="Q18" s="62"/>
      <c r="R18" s="17" t="s">
        <v>44</v>
      </c>
      <c r="S18" s="12">
        <v>8.41</v>
      </c>
      <c r="T18" s="15">
        <f t="shared" si="2"/>
        <v>7.4424778761062003</v>
      </c>
      <c r="U18" s="15">
        <f t="shared" si="3"/>
        <v>1261.5</v>
      </c>
      <c r="V18" s="62"/>
      <c r="W18" s="44" t="s">
        <v>188</v>
      </c>
      <c r="X18" s="12">
        <v>9.48</v>
      </c>
      <c r="Y18" s="19">
        <f t="shared" si="4"/>
        <v>8.3893805309734493</v>
      </c>
      <c r="Z18" s="20">
        <f t="shared" si="5"/>
        <v>1422</v>
      </c>
      <c r="AA18" s="62"/>
      <c r="AB18" s="18" t="s">
        <v>50</v>
      </c>
      <c r="AC18" s="12">
        <v>7.45</v>
      </c>
      <c r="AD18" s="21">
        <f t="shared" si="6"/>
        <v>6.5929203539822998</v>
      </c>
      <c r="AE18" s="21">
        <f t="shared" si="7"/>
        <v>1117.5</v>
      </c>
      <c r="AF18" s="21"/>
      <c r="AG18" s="20" t="s">
        <v>46</v>
      </c>
    </row>
    <row r="19" spans="1:33" ht="25">
      <c r="A19" s="9">
        <v>12</v>
      </c>
      <c r="B19" s="10" t="s">
        <v>38</v>
      </c>
      <c r="C19" s="10" t="s">
        <v>66</v>
      </c>
      <c r="D19" s="11" t="s">
        <v>40</v>
      </c>
      <c r="E19" s="11" t="s">
        <v>41</v>
      </c>
      <c r="F19" s="12">
        <v>100</v>
      </c>
      <c r="G19" s="13"/>
      <c r="H19" s="13" t="s">
        <v>41</v>
      </c>
      <c r="I19" s="14"/>
      <c r="J19" s="15">
        <v>17.312383185840702</v>
      </c>
      <c r="K19" s="16"/>
      <c r="L19" s="16"/>
      <c r="M19" s="25"/>
      <c r="N19" s="12">
        <v>15.63</v>
      </c>
      <c r="O19" s="16">
        <f t="shared" si="0"/>
        <v>13.831858407079601</v>
      </c>
      <c r="P19" s="16">
        <f t="shared" si="1"/>
        <v>1563</v>
      </c>
      <c r="Q19" s="62"/>
      <c r="R19" s="17" t="s">
        <v>44</v>
      </c>
      <c r="S19" s="12">
        <v>16.82</v>
      </c>
      <c r="T19" s="15">
        <f t="shared" si="2"/>
        <v>14.884955752212401</v>
      </c>
      <c r="U19" s="15">
        <f t="shared" si="3"/>
        <v>1682</v>
      </c>
      <c r="V19" s="62"/>
      <c r="W19" s="44" t="s">
        <v>188</v>
      </c>
      <c r="X19" s="12">
        <v>19.45</v>
      </c>
      <c r="Y19" s="19">
        <f t="shared" si="4"/>
        <v>17.212389380531</v>
      </c>
      <c r="Z19" s="20">
        <f t="shared" si="5"/>
        <v>1945</v>
      </c>
      <c r="AA19" s="62"/>
      <c r="AB19" s="18" t="s">
        <v>50</v>
      </c>
      <c r="AC19" s="12">
        <v>17.260000000000002</v>
      </c>
      <c r="AD19" s="21">
        <f t="shared" si="6"/>
        <v>15.2743362831858</v>
      </c>
      <c r="AE19" s="21">
        <f t="shared" si="7"/>
        <v>1726</v>
      </c>
      <c r="AF19" s="21"/>
      <c r="AG19" s="20" t="s">
        <v>46</v>
      </c>
    </row>
    <row r="20" spans="1:33" ht="25">
      <c r="A20" s="9">
        <v>13</v>
      </c>
      <c r="B20" s="10" t="s">
        <v>38</v>
      </c>
      <c r="C20" s="10" t="s">
        <v>67</v>
      </c>
      <c r="D20" s="11" t="s">
        <v>40</v>
      </c>
      <c r="E20" s="11" t="s">
        <v>41</v>
      </c>
      <c r="F20" s="12">
        <v>68</v>
      </c>
      <c r="G20" s="13"/>
      <c r="H20" s="13" t="s">
        <v>41</v>
      </c>
      <c r="I20" s="14"/>
      <c r="J20" s="15">
        <v>15.7730716814159</v>
      </c>
      <c r="K20" s="16"/>
      <c r="L20" s="16"/>
      <c r="M20" s="25"/>
      <c r="N20" s="12">
        <v>12.75</v>
      </c>
      <c r="O20" s="16">
        <f t="shared" si="0"/>
        <v>11.283185840708001</v>
      </c>
      <c r="P20" s="16">
        <f t="shared" si="1"/>
        <v>867</v>
      </c>
      <c r="Q20" s="63"/>
      <c r="R20" s="17" t="s">
        <v>44</v>
      </c>
      <c r="S20" s="12">
        <v>19.38</v>
      </c>
      <c r="T20" s="15">
        <f t="shared" si="2"/>
        <v>17.150442477876101</v>
      </c>
      <c r="U20" s="15">
        <f t="shared" si="3"/>
        <v>1317.84</v>
      </c>
      <c r="V20" s="63"/>
      <c r="W20" s="44" t="s">
        <v>188</v>
      </c>
      <c r="X20" s="12">
        <v>18.21</v>
      </c>
      <c r="Y20" s="19">
        <f t="shared" si="4"/>
        <v>16.115044247787601</v>
      </c>
      <c r="Z20" s="20">
        <f t="shared" si="5"/>
        <v>1238.28</v>
      </c>
      <c r="AA20" s="63"/>
      <c r="AB20" s="18" t="s">
        <v>50</v>
      </c>
      <c r="AC20" s="12">
        <v>16.12</v>
      </c>
      <c r="AD20" s="21">
        <f t="shared" si="6"/>
        <v>14.265486725663701</v>
      </c>
      <c r="AE20" s="21">
        <f t="shared" si="7"/>
        <v>1096.1600000000001</v>
      </c>
      <c r="AF20" s="21"/>
      <c r="AG20" s="20" t="s">
        <v>46</v>
      </c>
    </row>
    <row r="21" spans="1:33">
      <c r="A21" s="9">
        <v>14</v>
      </c>
      <c r="B21" s="10" t="s">
        <v>38</v>
      </c>
      <c r="C21" s="10" t="s">
        <v>68</v>
      </c>
      <c r="D21" s="11" t="s">
        <v>40</v>
      </c>
      <c r="E21" s="11" t="s">
        <v>41</v>
      </c>
      <c r="F21" s="12">
        <v>223</v>
      </c>
      <c r="G21" s="13"/>
      <c r="H21" s="13" t="s">
        <v>41</v>
      </c>
      <c r="I21" s="14"/>
      <c r="J21" s="15">
        <v>29.178721238938</v>
      </c>
      <c r="K21" s="16"/>
      <c r="L21" s="16"/>
      <c r="M21" s="25"/>
      <c r="N21" s="12">
        <v>23.22</v>
      </c>
      <c r="O21" s="16">
        <f t="shared" si="0"/>
        <v>20.5486725663717</v>
      </c>
      <c r="P21" s="16">
        <f t="shared" si="1"/>
        <v>5178.0600000000004</v>
      </c>
      <c r="Q21" s="25"/>
      <c r="R21" s="17" t="s">
        <v>44</v>
      </c>
      <c r="S21" s="12">
        <v>24.57</v>
      </c>
      <c r="T21" s="15">
        <f t="shared" si="2"/>
        <v>21.743362831858398</v>
      </c>
      <c r="U21" s="15">
        <f t="shared" si="3"/>
        <v>5479.11</v>
      </c>
      <c r="V21" s="15"/>
      <c r="W21" s="44" t="s">
        <v>188</v>
      </c>
      <c r="X21" s="12">
        <v>28.09</v>
      </c>
      <c r="Y21" s="19">
        <f t="shared" si="4"/>
        <v>24.858407079646</v>
      </c>
      <c r="Z21" s="20">
        <f t="shared" si="5"/>
        <v>6264.07</v>
      </c>
      <c r="AA21" s="20"/>
      <c r="AB21" s="18" t="s">
        <v>50</v>
      </c>
      <c r="AC21" s="12">
        <v>25.33</v>
      </c>
      <c r="AD21" s="21">
        <f t="shared" si="6"/>
        <v>22.4159292035398</v>
      </c>
      <c r="AE21" s="21">
        <f t="shared" si="7"/>
        <v>5648.59</v>
      </c>
      <c r="AF21" s="21"/>
      <c r="AG21" s="20" t="s">
        <v>46</v>
      </c>
    </row>
    <row r="22" spans="1:33" ht="25">
      <c r="A22" s="9">
        <v>15</v>
      </c>
      <c r="B22" s="10" t="s">
        <v>38</v>
      </c>
      <c r="C22" s="10" t="s">
        <v>69</v>
      </c>
      <c r="D22" s="11" t="s">
        <v>40</v>
      </c>
      <c r="E22" s="11" t="s">
        <v>41</v>
      </c>
      <c r="F22" s="12">
        <v>450</v>
      </c>
      <c r="G22" s="13"/>
      <c r="H22" s="13" t="s">
        <v>41</v>
      </c>
      <c r="I22" s="14"/>
      <c r="J22" s="15">
        <v>12.6262513274336</v>
      </c>
      <c r="K22" s="16"/>
      <c r="L22" s="16"/>
      <c r="M22" s="25"/>
      <c r="N22" s="12">
        <v>9.9700000000000006</v>
      </c>
      <c r="O22" s="16">
        <f t="shared" si="0"/>
        <v>8.8230088495575192</v>
      </c>
      <c r="P22" s="16">
        <f t="shared" si="1"/>
        <v>4486.5</v>
      </c>
      <c r="Q22" s="25"/>
      <c r="R22" s="17" t="s">
        <v>44</v>
      </c>
      <c r="S22" s="12">
        <v>11.21</v>
      </c>
      <c r="T22" s="15">
        <f t="shared" si="2"/>
        <v>9.9203539823008899</v>
      </c>
      <c r="U22" s="15">
        <f t="shared" si="3"/>
        <v>5044.5</v>
      </c>
      <c r="V22" s="15"/>
      <c r="W22" s="44" t="s">
        <v>188</v>
      </c>
      <c r="X22" s="12">
        <v>12.29</v>
      </c>
      <c r="Y22" s="19">
        <f t="shared" si="4"/>
        <v>10.876106194690299</v>
      </c>
      <c r="Z22" s="20">
        <f t="shared" si="5"/>
        <v>5530.5</v>
      </c>
      <c r="AA22" s="20"/>
      <c r="AB22" s="18" t="s">
        <v>50</v>
      </c>
      <c r="AC22" s="12">
        <v>11.54</v>
      </c>
      <c r="AD22" s="21">
        <f t="shared" si="6"/>
        <v>10.212389380531</v>
      </c>
      <c r="AE22" s="21">
        <f t="shared" si="7"/>
        <v>5193</v>
      </c>
      <c r="AF22" s="21"/>
      <c r="AG22" s="20" t="s">
        <v>46</v>
      </c>
    </row>
    <row r="23" spans="1:33" ht="25">
      <c r="A23" s="9">
        <v>16</v>
      </c>
      <c r="B23" s="10" t="s">
        <v>38</v>
      </c>
      <c r="C23" s="10" t="s">
        <v>70</v>
      </c>
      <c r="D23" s="11" t="s">
        <v>40</v>
      </c>
      <c r="E23" s="11" t="s">
        <v>41</v>
      </c>
      <c r="F23" s="12">
        <v>79</v>
      </c>
      <c r="G23" s="13"/>
      <c r="H23" s="13" t="s">
        <v>41</v>
      </c>
      <c r="I23" s="14"/>
      <c r="J23" s="15">
        <v>882.36647876106304</v>
      </c>
      <c r="K23" s="16"/>
      <c r="L23" s="16"/>
      <c r="M23" s="25"/>
      <c r="N23" s="12">
        <v>996.41</v>
      </c>
      <c r="O23" s="16">
        <f t="shared" si="0"/>
        <v>881.77876106194697</v>
      </c>
      <c r="P23" s="16">
        <f t="shared" si="1"/>
        <v>78716.39</v>
      </c>
      <c r="Q23" s="25"/>
      <c r="R23" s="17" t="s">
        <v>44</v>
      </c>
      <c r="S23" s="12">
        <v>1107.8</v>
      </c>
      <c r="T23" s="15">
        <f t="shared" si="2"/>
        <v>980.35398230088504</v>
      </c>
      <c r="U23" s="15">
        <f t="shared" si="3"/>
        <v>87516.2</v>
      </c>
      <c r="V23" s="15"/>
      <c r="W23" s="44" t="s">
        <v>188</v>
      </c>
      <c r="X23" s="12">
        <v>1222.23</v>
      </c>
      <c r="Y23" s="19">
        <f t="shared" si="4"/>
        <v>1081.61946902655</v>
      </c>
      <c r="Z23" s="20">
        <f t="shared" si="5"/>
        <v>96556.17</v>
      </c>
      <c r="AA23" s="20"/>
      <c r="AB23" s="18" t="s">
        <v>50</v>
      </c>
      <c r="AC23" s="12">
        <v>1220.75</v>
      </c>
      <c r="AD23" s="21">
        <f t="shared" si="6"/>
        <v>1080.3097345132701</v>
      </c>
      <c r="AE23" s="21">
        <f t="shared" si="7"/>
        <v>96439.25</v>
      </c>
      <c r="AF23" s="21"/>
      <c r="AG23" s="20" t="s">
        <v>46</v>
      </c>
    </row>
    <row r="24" spans="1:33">
      <c r="A24" s="9">
        <v>17</v>
      </c>
      <c r="B24" s="10" t="s">
        <v>38</v>
      </c>
      <c r="C24" s="10" t="s">
        <v>71</v>
      </c>
      <c r="D24" s="11" t="s">
        <v>40</v>
      </c>
      <c r="E24" s="11" t="s">
        <v>41</v>
      </c>
      <c r="F24" s="12">
        <v>815</v>
      </c>
      <c r="G24" s="13"/>
      <c r="H24" s="13" t="s">
        <v>41</v>
      </c>
      <c r="I24" s="14"/>
      <c r="J24" s="15">
        <v>65.216146902654799</v>
      </c>
      <c r="K24" s="16"/>
      <c r="L24" s="16"/>
      <c r="M24" s="25"/>
      <c r="N24" s="12">
        <v>77.52</v>
      </c>
      <c r="O24" s="16">
        <f t="shared" si="0"/>
        <v>68.601769911504405</v>
      </c>
      <c r="P24" s="16">
        <f t="shared" si="1"/>
        <v>63178.8</v>
      </c>
      <c r="Q24" s="25"/>
      <c r="R24" s="17" t="s">
        <v>44</v>
      </c>
      <c r="S24" s="12">
        <v>78.13</v>
      </c>
      <c r="T24" s="15">
        <f t="shared" si="2"/>
        <v>69.141592920354</v>
      </c>
      <c r="U24" s="15">
        <f t="shared" si="3"/>
        <v>63675.95</v>
      </c>
      <c r="V24" s="15"/>
      <c r="W24" s="44" t="s">
        <v>188</v>
      </c>
      <c r="X24" s="12">
        <v>81.900000000000006</v>
      </c>
      <c r="Y24" s="19">
        <f t="shared" si="4"/>
        <v>72.477876106194699</v>
      </c>
      <c r="Z24" s="20">
        <f t="shared" si="5"/>
        <v>66748.5</v>
      </c>
      <c r="AA24" s="20"/>
      <c r="AB24" s="18" t="s">
        <v>50</v>
      </c>
      <c r="AC24" s="12">
        <v>84.93</v>
      </c>
      <c r="AD24" s="21">
        <f t="shared" si="6"/>
        <v>75.159292035398195</v>
      </c>
      <c r="AE24" s="21">
        <f t="shared" si="7"/>
        <v>69217.95</v>
      </c>
      <c r="AF24" s="21"/>
      <c r="AG24" s="20" t="s">
        <v>46</v>
      </c>
    </row>
    <row r="25" spans="1:33">
      <c r="A25" s="9">
        <v>18</v>
      </c>
      <c r="B25" s="10" t="s">
        <v>38</v>
      </c>
      <c r="C25" s="10" t="s">
        <v>73</v>
      </c>
      <c r="D25" s="11" t="s">
        <v>40</v>
      </c>
      <c r="E25" s="11" t="s">
        <v>41</v>
      </c>
      <c r="F25" s="12">
        <v>79</v>
      </c>
      <c r="G25" s="13"/>
      <c r="H25" s="13" t="s">
        <v>41</v>
      </c>
      <c r="I25" s="14"/>
      <c r="J25" s="15">
        <v>17.507232743362898</v>
      </c>
      <c r="K25" s="16"/>
      <c r="L25" s="16"/>
      <c r="M25" s="25"/>
      <c r="N25" s="12">
        <v>14.57</v>
      </c>
      <c r="O25" s="16">
        <f t="shared" si="0"/>
        <v>12.8938053097345</v>
      </c>
      <c r="P25" s="16">
        <f t="shared" si="1"/>
        <v>1151.03</v>
      </c>
      <c r="Q25" s="25"/>
      <c r="R25" s="17" t="s">
        <v>44</v>
      </c>
      <c r="S25" s="12">
        <v>21.14</v>
      </c>
      <c r="T25" s="15">
        <f t="shared" si="2"/>
        <v>18.707964601769898</v>
      </c>
      <c r="U25" s="15">
        <f t="shared" si="3"/>
        <v>1670.06</v>
      </c>
      <c r="V25" s="15"/>
      <c r="W25" s="44" t="s">
        <v>188</v>
      </c>
      <c r="X25" s="12">
        <v>20.45</v>
      </c>
      <c r="Y25" s="19">
        <f t="shared" si="4"/>
        <v>18.097345132743399</v>
      </c>
      <c r="Z25" s="20">
        <f t="shared" si="5"/>
        <v>1615.55</v>
      </c>
      <c r="AA25" s="20"/>
      <c r="AB25" s="18" t="s">
        <v>50</v>
      </c>
      <c r="AC25" s="12">
        <v>18.47</v>
      </c>
      <c r="AD25" s="21">
        <f t="shared" si="6"/>
        <v>16.3451327433628</v>
      </c>
      <c r="AE25" s="21">
        <f t="shared" si="7"/>
        <v>1459.13</v>
      </c>
      <c r="AF25" s="21"/>
      <c r="AG25" s="20" t="s">
        <v>46</v>
      </c>
    </row>
    <row r="26" spans="1:33">
      <c r="A26" s="9">
        <v>19</v>
      </c>
      <c r="B26" s="10" t="s">
        <v>38</v>
      </c>
      <c r="C26" s="26" t="s">
        <v>74</v>
      </c>
      <c r="D26" s="11" t="s">
        <v>40</v>
      </c>
      <c r="E26" s="11" t="s">
        <v>41</v>
      </c>
      <c r="F26" s="12">
        <v>1579</v>
      </c>
      <c r="G26" s="13">
        <v>39</v>
      </c>
      <c r="H26" s="13" t="s">
        <v>41</v>
      </c>
      <c r="I26" s="14"/>
      <c r="J26" s="15">
        <v>25.554519469026602</v>
      </c>
      <c r="K26" s="16">
        <v>32.651580000000003</v>
      </c>
      <c r="L26" s="16"/>
      <c r="M26" s="25"/>
      <c r="N26" s="12">
        <v>31.32</v>
      </c>
      <c r="O26" s="16">
        <f t="shared" si="0"/>
        <v>27.716814159291999</v>
      </c>
      <c r="P26" s="16">
        <f t="shared" si="1"/>
        <v>49454.28</v>
      </c>
      <c r="Q26" s="25"/>
      <c r="R26" s="17" t="s">
        <v>44</v>
      </c>
      <c r="S26" s="12">
        <v>31.55</v>
      </c>
      <c r="T26" s="15">
        <f t="shared" si="2"/>
        <v>27.920353982300899</v>
      </c>
      <c r="U26" s="15">
        <f t="shared" si="3"/>
        <v>49817.45</v>
      </c>
      <c r="V26" s="15"/>
      <c r="W26" s="44" t="s">
        <v>188</v>
      </c>
      <c r="X26" s="12">
        <v>31.63</v>
      </c>
      <c r="Y26" s="19">
        <f t="shared" si="4"/>
        <v>27.991150442477899</v>
      </c>
      <c r="Z26" s="20">
        <f t="shared" si="5"/>
        <v>49943.77</v>
      </c>
      <c r="AA26" s="20"/>
      <c r="AB26" s="18" t="s">
        <v>50</v>
      </c>
      <c r="AC26" s="12">
        <v>33.340000000000003</v>
      </c>
      <c r="AD26" s="21">
        <f t="shared" si="6"/>
        <v>29.504424778761098</v>
      </c>
      <c r="AE26" s="21">
        <f t="shared" si="7"/>
        <v>52643.86</v>
      </c>
      <c r="AF26" s="21"/>
      <c r="AG26" s="20" t="s">
        <v>46</v>
      </c>
    </row>
    <row r="27" spans="1:33">
      <c r="A27" s="9">
        <v>20</v>
      </c>
      <c r="B27" s="10" t="s">
        <v>38</v>
      </c>
      <c r="C27" s="10" t="s">
        <v>75</v>
      </c>
      <c r="D27" s="11" t="s">
        <v>40</v>
      </c>
      <c r="E27" s="11" t="s">
        <v>41</v>
      </c>
      <c r="F27" s="12">
        <v>433</v>
      </c>
      <c r="G27" s="13"/>
      <c r="H27" s="13" t="s">
        <v>41</v>
      </c>
      <c r="I27" s="14"/>
      <c r="J27" s="15">
        <v>9.8691300884955506</v>
      </c>
      <c r="K27" s="16"/>
      <c r="L27" s="16"/>
      <c r="M27" s="25"/>
      <c r="N27" s="12">
        <v>12.21</v>
      </c>
      <c r="O27" s="16">
        <f t="shared" si="0"/>
        <v>10.805309734513299</v>
      </c>
      <c r="P27" s="16">
        <f t="shared" si="1"/>
        <v>5286.93</v>
      </c>
      <c r="Q27" s="25"/>
      <c r="R27" s="17" t="s">
        <v>44</v>
      </c>
      <c r="S27" s="12">
        <v>11.69</v>
      </c>
      <c r="T27" s="15">
        <f t="shared" si="2"/>
        <v>10.3451327433628</v>
      </c>
      <c r="U27" s="15">
        <f t="shared" si="3"/>
        <v>5061.7700000000004</v>
      </c>
      <c r="V27" s="15"/>
      <c r="W27" s="44" t="s">
        <v>188</v>
      </c>
      <c r="X27" s="12">
        <v>11.88</v>
      </c>
      <c r="Y27" s="19">
        <f t="shared" si="4"/>
        <v>10.5132743362832</v>
      </c>
      <c r="Z27" s="20">
        <f t="shared" si="5"/>
        <v>5144.04</v>
      </c>
      <c r="AA27" s="20"/>
      <c r="AB27" s="18" t="s">
        <v>50</v>
      </c>
      <c r="AC27" s="12">
        <v>12.63</v>
      </c>
      <c r="AD27" s="21">
        <f t="shared" si="6"/>
        <v>11.1769911504425</v>
      </c>
      <c r="AE27" s="21">
        <f t="shared" si="7"/>
        <v>5468.79</v>
      </c>
      <c r="AF27" s="21"/>
      <c r="AG27" s="20" t="s">
        <v>46</v>
      </c>
    </row>
    <row r="28" spans="1:33">
      <c r="A28" s="9">
        <v>21</v>
      </c>
      <c r="B28" s="10" t="s">
        <v>38</v>
      </c>
      <c r="C28" s="10" t="s">
        <v>76</v>
      </c>
      <c r="D28" s="11" t="s">
        <v>40</v>
      </c>
      <c r="E28" s="11" t="s">
        <v>41</v>
      </c>
      <c r="F28" s="12">
        <v>1598</v>
      </c>
      <c r="G28" s="13"/>
      <c r="H28" s="13" t="s">
        <v>41</v>
      </c>
      <c r="I28" s="14"/>
      <c r="J28" s="15">
        <v>8.30252035398229</v>
      </c>
      <c r="K28" s="16"/>
      <c r="L28" s="16"/>
      <c r="M28" s="25"/>
      <c r="N28" s="12">
        <v>7.63</v>
      </c>
      <c r="O28" s="16">
        <f t="shared" si="0"/>
        <v>6.7522123893805297</v>
      </c>
      <c r="P28" s="16">
        <f t="shared" si="1"/>
        <v>12192.74</v>
      </c>
      <c r="Q28" s="25"/>
      <c r="R28" s="17" t="s">
        <v>44</v>
      </c>
      <c r="S28" s="12">
        <v>7.21</v>
      </c>
      <c r="T28" s="15">
        <f t="shared" si="2"/>
        <v>6.3805309734513296</v>
      </c>
      <c r="U28" s="15">
        <f t="shared" si="3"/>
        <v>11521.58</v>
      </c>
      <c r="V28" s="15"/>
      <c r="W28" s="44" t="s">
        <v>188</v>
      </c>
      <c r="X28" s="12">
        <v>8.8699999999999992</v>
      </c>
      <c r="Y28" s="19">
        <f t="shared" si="4"/>
        <v>7.8495575221238898</v>
      </c>
      <c r="Z28" s="20">
        <f t="shared" si="5"/>
        <v>14174.26</v>
      </c>
      <c r="AA28" s="20"/>
      <c r="AB28" s="18" t="s">
        <v>50</v>
      </c>
      <c r="AC28" s="12">
        <v>8.7200000000000006</v>
      </c>
      <c r="AD28" s="21">
        <f t="shared" si="6"/>
        <v>7.7168141592920403</v>
      </c>
      <c r="AE28" s="21">
        <f t="shared" si="7"/>
        <v>13934.56</v>
      </c>
      <c r="AF28" s="21"/>
      <c r="AG28" s="20" t="s">
        <v>46</v>
      </c>
    </row>
    <row r="29" spans="1:33" ht="25">
      <c r="A29" s="9">
        <v>22</v>
      </c>
      <c r="B29" s="10" t="s">
        <v>38</v>
      </c>
      <c r="C29" s="26" t="s">
        <v>77</v>
      </c>
      <c r="D29" s="11" t="s">
        <v>40</v>
      </c>
      <c r="E29" s="11" t="s">
        <v>41</v>
      </c>
      <c r="F29" s="12">
        <v>309</v>
      </c>
      <c r="G29" s="13">
        <v>75</v>
      </c>
      <c r="H29" s="13" t="s">
        <v>41</v>
      </c>
      <c r="I29" s="14"/>
      <c r="J29" s="15">
        <v>160.13710884955799</v>
      </c>
      <c r="K29" s="16">
        <v>209.10656</v>
      </c>
      <c r="L29" s="16"/>
      <c r="M29" s="25"/>
      <c r="N29" s="12">
        <v>198.98</v>
      </c>
      <c r="O29" s="16">
        <f t="shared" si="0"/>
        <v>176.088495575221</v>
      </c>
      <c r="P29" s="16">
        <f t="shared" si="1"/>
        <v>61484.82</v>
      </c>
      <c r="Q29" s="25"/>
      <c r="R29" s="17" t="s">
        <v>44</v>
      </c>
      <c r="S29" s="12">
        <v>198.5</v>
      </c>
      <c r="T29" s="15">
        <f t="shared" si="2"/>
        <v>175.66371681415899</v>
      </c>
      <c r="U29" s="15">
        <f t="shared" si="3"/>
        <v>61336.5</v>
      </c>
      <c r="V29" s="15"/>
      <c r="W29" s="44" t="s">
        <v>188</v>
      </c>
      <c r="X29" s="12">
        <v>202.54</v>
      </c>
      <c r="Y29" s="19">
        <f t="shared" si="4"/>
        <v>179.238938053097</v>
      </c>
      <c r="Z29" s="20">
        <f t="shared" si="5"/>
        <v>62584.86</v>
      </c>
      <c r="AA29" s="20"/>
      <c r="AB29" s="18" t="s">
        <v>50</v>
      </c>
      <c r="AC29" s="12">
        <v>224.89</v>
      </c>
      <c r="AD29" s="21">
        <f t="shared" si="6"/>
        <v>199.017699115044</v>
      </c>
      <c r="AE29" s="21">
        <f t="shared" si="7"/>
        <v>69491.009999999995</v>
      </c>
      <c r="AF29" s="21"/>
      <c r="AG29" s="20" t="s">
        <v>46</v>
      </c>
    </row>
    <row r="30" spans="1:33" ht="25">
      <c r="A30" s="9">
        <v>23</v>
      </c>
      <c r="B30" s="10" t="s">
        <v>38</v>
      </c>
      <c r="C30" s="10" t="s">
        <v>78</v>
      </c>
      <c r="D30" s="11" t="s">
        <v>40</v>
      </c>
      <c r="E30" s="11" t="s">
        <v>41</v>
      </c>
      <c r="F30" s="12">
        <v>98</v>
      </c>
      <c r="G30" s="13"/>
      <c r="H30" s="13" t="s">
        <v>41</v>
      </c>
      <c r="I30" s="14"/>
      <c r="J30" s="15">
        <v>108.579915929203</v>
      </c>
      <c r="K30" s="16"/>
      <c r="L30" s="16"/>
      <c r="M30" s="25"/>
      <c r="N30" s="12">
        <v>113.9</v>
      </c>
      <c r="O30" s="16">
        <f t="shared" si="0"/>
        <v>100.796460176991</v>
      </c>
      <c r="P30" s="16">
        <f t="shared" si="1"/>
        <v>11162.2</v>
      </c>
      <c r="Q30" s="25"/>
      <c r="R30" s="17" t="s">
        <v>44</v>
      </c>
      <c r="S30" s="12">
        <v>134.99</v>
      </c>
      <c r="T30" s="15">
        <f t="shared" si="2"/>
        <v>119.46017699115001</v>
      </c>
      <c r="U30" s="15">
        <f t="shared" si="3"/>
        <v>13229.02</v>
      </c>
      <c r="V30" s="15"/>
      <c r="W30" s="44" t="s">
        <v>188</v>
      </c>
      <c r="X30" s="12">
        <v>135.29</v>
      </c>
      <c r="Y30" s="19">
        <f t="shared" si="4"/>
        <v>119.725663716814</v>
      </c>
      <c r="Z30" s="20">
        <f t="shared" si="5"/>
        <v>13258.42</v>
      </c>
      <c r="AA30" s="20"/>
      <c r="AB30" s="18" t="s">
        <v>50</v>
      </c>
      <c r="AC30" s="12">
        <v>135.11000000000001</v>
      </c>
      <c r="AD30" s="21">
        <f t="shared" si="6"/>
        <v>119.566371681416</v>
      </c>
      <c r="AE30" s="21">
        <f t="shared" si="7"/>
        <v>13240.78</v>
      </c>
      <c r="AF30" s="21"/>
      <c r="AG30" s="20" t="s">
        <v>46</v>
      </c>
    </row>
    <row r="31" spans="1:33">
      <c r="A31" s="9">
        <v>24</v>
      </c>
      <c r="B31" s="10" t="s">
        <v>38</v>
      </c>
      <c r="C31" s="10" t="s">
        <v>79</v>
      </c>
      <c r="D31" s="11" t="s">
        <v>40</v>
      </c>
      <c r="E31" s="11" t="s">
        <v>41</v>
      </c>
      <c r="F31" s="12">
        <v>323</v>
      </c>
      <c r="G31" s="13"/>
      <c r="H31" s="13" t="s">
        <v>41</v>
      </c>
      <c r="I31" s="14"/>
      <c r="J31" s="15">
        <v>70.857041592920197</v>
      </c>
      <c r="K31" s="16"/>
      <c r="L31" s="16"/>
      <c r="M31" s="25"/>
      <c r="N31" s="12">
        <v>77.52</v>
      </c>
      <c r="O31" s="16">
        <f t="shared" si="0"/>
        <v>68.601769911504405</v>
      </c>
      <c r="P31" s="16">
        <f t="shared" si="1"/>
        <v>25038.959999999999</v>
      </c>
      <c r="Q31" s="25"/>
      <c r="R31" s="17" t="s">
        <v>44</v>
      </c>
      <c r="S31" s="12">
        <v>76.37</v>
      </c>
      <c r="T31" s="15">
        <f t="shared" si="2"/>
        <v>67.584070796460196</v>
      </c>
      <c r="U31" s="15">
        <f t="shared" si="3"/>
        <v>24667.51</v>
      </c>
      <c r="V31" s="15"/>
      <c r="W31" s="44" t="s">
        <v>188</v>
      </c>
      <c r="X31" s="12">
        <v>79.92</v>
      </c>
      <c r="Y31" s="19">
        <f t="shared" si="4"/>
        <v>70.725663716814196</v>
      </c>
      <c r="Z31" s="20">
        <f t="shared" si="5"/>
        <v>25814.16</v>
      </c>
      <c r="AA31" s="20"/>
      <c r="AB31" s="18" t="s">
        <v>50</v>
      </c>
      <c r="AC31" s="12">
        <v>84.77</v>
      </c>
      <c r="AD31" s="21">
        <f t="shared" si="6"/>
        <v>75.017699115044294</v>
      </c>
      <c r="AE31" s="21">
        <f t="shared" si="7"/>
        <v>27380.71</v>
      </c>
      <c r="AF31" s="21"/>
      <c r="AG31" s="20" t="s">
        <v>46</v>
      </c>
    </row>
    <row r="32" spans="1:33">
      <c r="A32" s="9">
        <v>25</v>
      </c>
      <c r="B32" s="10" t="s">
        <v>38</v>
      </c>
      <c r="C32" s="26" t="s">
        <v>80</v>
      </c>
      <c r="D32" s="11" t="s">
        <v>40</v>
      </c>
      <c r="E32" s="11" t="s">
        <v>41</v>
      </c>
      <c r="F32" s="12">
        <v>2880</v>
      </c>
      <c r="G32" s="13">
        <v>1414</v>
      </c>
      <c r="H32" s="13" t="s">
        <v>41</v>
      </c>
      <c r="I32" s="14"/>
      <c r="J32" s="15">
        <v>17.711824778761098</v>
      </c>
      <c r="K32" s="16">
        <v>22.57</v>
      </c>
      <c r="L32" s="16"/>
      <c r="M32" s="25"/>
      <c r="N32" s="12">
        <v>21.93</v>
      </c>
      <c r="O32" s="16">
        <f t="shared" si="0"/>
        <v>19.407079646017699</v>
      </c>
      <c r="P32" s="16">
        <f t="shared" si="1"/>
        <v>63158.400000000001</v>
      </c>
      <c r="Q32" s="25"/>
      <c r="R32" s="17" t="s">
        <v>44</v>
      </c>
      <c r="S32" s="12">
        <v>21.87</v>
      </c>
      <c r="T32" s="15">
        <f t="shared" si="2"/>
        <v>19.353982300885001</v>
      </c>
      <c r="U32" s="15">
        <f t="shared" si="3"/>
        <v>62985.599999999999</v>
      </c>
      <c r="V32" s="15"/>
      <c r="W32" s="44" t="s">
        <v>188</v>
      </c>
      <c r="X32" s="12">
        <v>21.86</v>
      </c>
      <c r="Y32" s="19">
        <f t="shared" si="4"/>
        <v>19.3451327433628</v>
      </c>
      <c r="Z32" s="20">
        <f t="shared" si="5"/>
        <v>62956.800000000003</v>
      </c>
      <c r="AA32" s="20"/>
      <c r="AB32" s="18" t="s">
        <v>50</v>
      </c>
      <c r="AC32" s="12">
        <v>23.22</v>
      </c>
      <c r="AD32" s="21">
        <f t="shared" si="6"/>
        <v>20.5486725663717</v>
      </c>
      <c r="AE32" s="21">
        <f t="shared" si="7"/>
        <v>66873.600000000006</v>
      </c>
      <c r="AF32" s="21"/>
      <c r="AG32" s="20" t="s">
        <v>46</v>
      </c>
    </row>
    <row r="33" spans="1:33">
      <c r="A33" s="9">
        <v>26</v>
      </c>
      <c r="B33" s="10" t="s">
        <v>38</v>
      </c>
      <c r="C33" s="10" t="s">
        <v>81</v>
      </c>
      <c r="D33" s="11" t="s">
        <v>40</v>
      </c>
      <c r="E33" s="11" t="s">
        <v>41</v>
      </c>
      <c r="F33" s="12">
        <v>777</v>
      </c>
      <c r="G33" s="13"/>
      <c r="H33" s="13" t="s">
        <v>41</v>
      </c>
      <c r="I33" s="14"/>
      <c r="J33" s="15">
        <v>11.973505309734501</v>
      </c>
      <c r="K33" s="16"/>
      <c r="L33" s="16"/>
      <c r="M33" s="25"/>
      <c r="N33" s="12">
        <v>14.8</v>
      </c>
      <c r="O33" s="16">
        <f t="shared" si="0"/>
        <v>13.097345132743399</v>
      </c>
      <c r="P33" s="16">
        <f t="shared" si="1"/>
        <v>11499.6</v>
      </c>
      <c r="Q33" s="25"/>
      <c r="R33" s="17" t="s">
        <v>44</v>
      </c>
      <c r="S33" s="12">
        <v>14.29</v>
      </c>
      <c r="T33" s="15">
        <f t="shared" si="2"/>
        <v>12.646017699114999</v>
      </c>
      <c r="U33" s="15">
        <f t="shared" si="3"/>
        <v>11103.33</v>
      </c>
      <c r="V33" s="15"/>
      <c r="W33" s="44" t="s">
        <v>188</v>
      </c>
      <c r="X33" s="12">
        <v>14.48</v>
      </c>
      <c r="Y33" s="19">
        <f t="shared" si="4"/>
        <v>12.8141592920354</v>
      </c>
      <c r="Z33" s="20">
        <f t="shared" si="5"/>
        <v>11250.96</v>
      </c>
      <c r="AA33" s="20"/>
      <c r="AB33" s="18" t="s">
        <v>50</v>
      </c>
      <c r="AC33" s="12">
        <v>15.33</v>
      </c>
      <c r="AD33" s="21">
        <f t="shared" si="6"/>
        <v>13.5663716814159</v>
      </c>
      <c r="AE33" s="21">
        <f t="shared" si="7"/>
        <v>11911.41</v>
      </c>
      <c r="AF33" s="21"/>
      <c r="AG33" s="20" t="s">
        <v>46</v>
      </c>
    </row>
    <row r="34" spans="1:33">
      <c r="A34" s="9">
        <v>27</v>
      </c>
      <c r="B34" s="10" t="s">
        <v>38</v>
      </c>
      <c r="C34" s="10" t="s">
        <v>82</v>
      </c>
      <c r="D34" s="11" t="s">
        <v>40</v>
      </c>
      <c r="E34" s="11" t="s">
        <v>41</v>
      </c>
      <c r="F34" s="12">
        <v>55</v>
      </c>
      <c r="G34" s="13"/>
      <c r="H34" s="13" t="s">
        <v>41</v>
      </c>
      <c r="I34" s="14"/>
      <c r="J34" s="15">
        <v>25.330442477876002</v>
      </c>
      <c r="K34" s="16"/>
      <c r="L34" s="16"/>
      <c r="M34" s="25"/>
      <c r="N34" s="12">
        <v>21.71</v>
      </c>
      <c r="O34" s="16">
        <f t="shared" si="0"/>
        <v>19.212389380531</v>
      </c>
      <c r="P34" s="16">
        <f t="shared" si="1"/>
        <v>1194.05</v>
      </c>
      <c r="Q34" s="25"/>
      <c r="R34" s="17" t="s">
        <v>44</v>
      </c>
      <c r="S34" s="12">
        <v>34.520000000000003</v>
      </c>
      <c r="T34" s="15">
        <f t="shared" si="2"/>
        <v>30.5486725663717</v>
      </c>
      <c r="U34" s="15">
        <f t="shared" si="3"/>
        <v>1898.6</v>
      </c>
      <c r="V34" s="15"/>
      <c r="W34" s="44" t="s">
        <v>188</v>
      </c>
      <c r="X34" s="12">
        <v>31.74</v>
      </c>
      <c r="Y34" s="19">
        <f t="shared" si="4"/>
        <v>28.088495575221199</v>
      </c>
      <c r="Z34" s="20">
        <f t="shared" si="5"/>
        <v>1745.7</v>
      </c>
      <c r="AA34" s="20"/>
      <c r="AB34" s="18" t="s">
        <v>50</v>
      </c>
      <c r="AC34" s="12">
        <v>28.83</v>
      </c>
      <c r="AD34" s="21">
        <f t="shared" si="6"/>
        <v>25.5132743362832</v>
      </c>
      <c r="AE34" s="21">
        <f t="shared" si="7"/>
        <v>1585.65</v>
      </c>
      <c r="AF34" s="21"/>
      <c r="AG34" s="20" t="s">
        <v>46</v>
      </c>
    </row>
    <row r="35" spans="1:33">
      <c r="A35" s="9">
        <v>28</v>
      </c>
      <c r="B35" s="10" t="s">
        <v>38</v>
      </c>
      <c r="C35" s="10" t="s">
        <v>84</v>
      </c>
      <c r="D35" s="11" t="s">
        <v>40</v>
      </c>
      <c r="E35" s="11" t="s">
        <v>41</v>
      </c>
      <c r="F35" s="12">
        <v>170</v>
      </c>
      <c r="G35" s="13"/>
      <c r="H35" s="13" t="s">
        <v>41</v>
      </c>
      <c r="I35" s="14"/>
      <c r="J35" s="15">
        <v>45.848100884955798</v>
      </c>
      <c r="K35" s="16"/>
      <c r="L35" s="16"/>
      <c r="M35" s="25"/>
      <c r="N35" s="12">
        <v>53.03</v>
      </c>
      <c r="O35" s="16">
        <f t="shared" si="0"/>
        <v>46.929203539823</v>
      </c>
      <c r="P35" s="16">
        <f t="shared" si="1"/>
        <v>9015.1</v>
      </c>
      <c r="Q35" s="25"/>
      <c r="R35" s="17" t="s">
        <v>44</v>
      </c>
      <c r="S35" s="12">
        <v>50.83</v>
      </c>
      <c r="T35" s="15">
        <f t="shared" si="2"/>
        <v>44.982300884955798</v>
      </c>
      <c r="U35" s="15">
        <f t="shared" si="3"/>
        <v>8641.1</v>
      </c>
      <c r="V35" s="15"/>
      <c r="W35" s="44" t="s">
        <v>188</v>
      </c>
      <c r="X35" s="12">
        <v>57.83</v>
      </c>
      <c r="Y35" s="19">
        <f t="shared" si="4"/>
        <v>51.176991150442497</v>
      </c>
      <c r="Z35" s="20">
        <f t="shared" si="5"/>
        <v>9831.1</v>
      </c>
      <c r="AA35" s="20"/>
      <c r="AB35" s="18" t="s">
        <v>50</v>
      </c>
      <c r="AC35" s="12">
        <v>57.73</v>
      </c>
      <c r="AD35" s="21">
        <f t="shared" si="6"/>
        <v>51.088495575221202</v>
      </c>
      <c r="AE35" s="21">
        <f t="shared" si="7"/>
        <v>9814.1</v>
      </c>
      <c r="AF35" s="21"/>
      <c r="AG35" s="20" t="s">
        <v>46</v>
      </c>
    </row>
    <row r="36" spans="1:33" ht="25">
      <c r="A36" s="9">
        <v>29</v>
      </c>
      <c r="B36" s="10" t="s">
        <v>38</v>
      </c>
      <c r="C36" s="10" t="s">
        <v>85</v>
      </c>
      <c r="D36" s="11" t="s">
        <v>40</v>
      </c>
      <c r="E36" s="11" t="s">
        <v>41</v>
      </c>
      <c r="F36" s="12">
        <v>325</v>
      </c>
      <c r="G36" s="13"/>
      <c r="H36" s="13" t="s">
        <v>41</v>
      </c>
      <c r="I36" s="14"/>
      <c r="J36" s="15">
        <v>15.227492920354001</v>
      </c>
      <c r="K36" s="16"/>
      <c r="L36" s="16"/>
      <c r="M36" s="25"/>
      <c r="N36" s="12">
        <v>15.63</v>
      </c>
      <c r="O36" s="16">
        <f t="shared" si="0"/>
        <v>13.831858407079601</v>
      </c>
      <c r="P36" s="16">
        <f t="shared" si="1"/>
        <v>5079.75</v>
      </c>
      <c r="Q36" s="25"/>
      <c r="R36" s="17" t="s">
        <v>44</v>
      </c>
      <c r="S36" s="12">
        <v>15.18</v>
      </c>
      <c r="T36" s="15">
        <f t="shared" si="2"/>
        <v>13.4336283185841</v>
      </c>
      <c r="U36" s="15">
        <f t="shared" si="3"/>
        <v>4933.5</v>
      </c>
      <c r="V36" s="15"/>
      <c r="W36" s="44" t="s">
        <v>188</v>
      </c>
      <c r="X36" s="12">
        <v>16.22</v>
      </c>
      <c r="Y36" s="19">
        <f t="shared" si="4"/>
        <v>14.353982300885001</v>
      </c>
      <c r="Z36" s="20">
        <f t="shared" si="5"/>
        <v>5271.5</v>
      </c>
      <c r="AA36" s="20"/>
      <c r="AB36" s="18" t="s">
        <v>50</v>
      </c>
      <c r="AC36" s="12">
        <v>16.149999999999999</v>
      </c>
      <c r="AD36" s="21">
        <f t="shared" si="6"/>
        <v>14.2920353982301</v>
      </c>
      <c r="AE36" s="21">
        <f t="shared" si="7"/>
        <v>5248.75</v>
      </c>
      <c r="AF36" s="21"/>
      <c r="AG36" s="20" t="s">
        <v>46</v>
      </c>
    </row>
    <row r="37" spans="1:33" ht="25">
      <c r="A37" s="9">
        <v>30</v>
      </c>
      <c r="B37" s="10" t="s">
        <v>38</v>
      </c>
      <c r="C37" s="10" t="s">
        <v>86</v>
      </c>
      <c r="D37" s="11" t="s">
        <v>40</v>
      </c>
      <c r="E37" s="11" t="s">
        <v>41</v>
      </c>
      <c r="F37" s="12">
        <v>441</v>
      </c>
      <c r="G37" s="13"/>
      <c r="H37" s="13" t="s">
        <v>41</v>
      </c>
      <c r="I37" s="14"/>
      <c r="J37" s="15">
        <v>10.872605309734499</v>
      </c>
      <c r="K37" s="16"/>
      <c r="L37" s="16"/>
      <c r="M37" s="25"/>
      <c r="N37" s="12">
        <v>9.9700000000000006</v>
      </c>
      <c r="O37" s="16">
        <f t="shared" si="0"/>
        <v>8.8230088495575192</v>
      </c>
      <c r="P37" s="16">
        <f t="shared" si="1"/>
        <v>4396.7700000000004</v>
      </c>
      <c r="Q37" s="25"/>
      <c r="R37" s="17" t="s">
        <v>44</v>
      </c>
      <c r="S37" s="12">
        <v>9.76</v>
      </c>
      <c r="T37" s="15">
        <f t="shared" si="2"/>
        <v>8.6371681415929196</v>
      </c>
      <c r="U37" s="15">
        <f t="shared" si="3"/>
        <v>4304.16</v>
      </c>
      <c r="V37" s="15"/>
      <c r="W37" s="44" t="s">
        <v>188</v>
      </c>
      <c r="X37" s="12">
        <v>10.51</v>
      </c>
      <c r="Y37" s="19">
        <f t="shared" si="4"/>
        <v>9.3008849557522097</v>
      </c>
      <c r="Z37" s="20">
        <f t="shared" si="5"/>
        <v>4634.91</v>
      </c>
      <c r="AA37" s="20"/>
      <c r="AB37" s="18" t="s">
        <v>50</v>
      </c>
      <c r="AC37" s="12">
        <v>10.54</v>
      </c>
      <c r="AD37" s="21">
        <f t="shared" si="6"/>
        <v>9.3274336283185804</v>
      </c>
      <c r="AE37" s="21">
        <f t="shared" si="7"/>
        <v>4648.1400000000003</v>
      </c>
      <c r="AF37" s="21"/>
      <c r="AG37" s="20" t="s">
        <v>46</v>
      </c>
    </row>
    <row r="38" spans="1:33" ht="25">
      <c r="A38" s="9">
        <v>31</v>
      </c>
      <c r="B38" s="10" t="s">
        <v>38</v>
      </c>
      <c r="C38" s="26" t="s">
        <v>87</v>
      </c>
      <c r="D38" s="11" t="s">
        <v>40</v>
      </c>
      <c r="E38" s="11" t="s">
        <v>41</v>
      </c>
      <c r="F38" s="12">
        <v>299</v>
      </c>
      <c r="G38" s="13">
        <v>39</v>
      </c>
      <c r="H38" s="13" t="s">
        <v>41</v>
      </c>
      <c r="I38" s="14"/>
      <c r="J38" s="15">
        <v>130.169246902655</v>
      </c>
      <c r="K38" s="16">
        <v>159.81471999999999</v>
      </c>
      <c r="L38" s="16"/>
      <c r="M38" s="25"/>
      <c r="N38" s="12">
        <v>149.19</v>
      </c>
      <c r="O38" s="16">
        <f t="shared" si="0"/>
        <v>132.02654867256601</v>
      </c>
      <c r="P38" s="16">
        <f t="shared" si="1"/>
        <v>44607.81</v>
      </c>
      <c r="Q38" s="25"/>
      <c r="R38" s="17" t="s">
        <v>44</v>
      </c>
      <c r="S38" s="12">
        <v>145.16999999999999</v>
      </c>
      <c r="T38" s="15">
        <f t="shared" si="2"/>
        <v>128.46902654867301</v>
      </c>
      <c r="U38" s="15">
        <f t="shared" si="3"/>
        <v>43405.83</v>
      </c>
      <c r="V38" s="15"/>
      <c r="W38" s="44" t="s">
        <v>188</v>
      </c>
      <c r="X38" s="12">
        <v>157.57</v>
      </c>
      <c r="Y38" s="19">
        <f t="shared" si="4"/>
        <v>139.44247787610601</v>
      </c>
      <c r="Z38" s="20">
        <f t="shared" si="5"/>
        <v>47113.43</v>
      </c>
      <c r="AA38" s="20"/>
      <c r="AB38" s="18" t="s">
        <v>50</v>
      </c>
      <c r="AC38" s="12">
        <v>157.53</v>
      </c>
      <c r="AD38" s="21">
        <f t="shared" si="6"/>
        <v>139.40707964601799</v>
      </c>
      <c r="AE38" s="21">
        <f t="shared" si="7"/>
        <v>47101.47</v>
      </c>
      <c r="AF38" s="21"/>
      <c r="AG38" s="20" t="s">
        <v>46</v>
      </c>
    </row>
    <row r="39" spans="1:33">
      <c r="A39" s="9">
        <v>32</v>
      </c>
      <c r="B39" s="10" t="s">
        <v>38</v>
      </c>
      <c r="C39" s="10" t="s">
        <v>89</v>
      </c>
      <c r="D39" s="11" t="s">
        <v>40</v>
      </c>
      <c r="E39" s="11" t="s">
        <v>41</v>
      </c>
      <c r="F39" s="12">
        <v>801</v>
      </c>
      <c r="G39" s="13"/>
      <c r="H39" s="13" t="s">
        <v>41</v>
      </c>
      <c r="I39" s="14"/>
      <c r="J39" s="15">
        <v>13.080385840708001</v>
      </c>
      <c r="K39" s="16"/>
      <c r="L39" s="16"/>
      <c r="M39" s="25"/>
      <c r="N39" s="12">
        <v>11.65</v>
      </c>
      <c r="O39" s="16">
        <f t="shared" si="0"/>
        <v>10.3097345132743</v>
      </c>
      <c r="P39" s="16">
        <f t="shared" si="1"/>
        <v>9331.65</v>
      </c>
      <c r="Q39" s="25"/>
      <c r="R39" s="17" t="s">
        <v>44</v>
      </c>
      <c r="S39" s="12">
        <v>11.18</v>
      </c>
      <c r="T39" s="15">
        <f t="shared" si="2"/>
        <v>9.8938053097345104</v>
      </c>
      <c r="U39" s="15">
        <f t="shared" si="3"/>
        <v>8955.18</v>
      </c>
      <c r="V39" s="15"/>
      <c r="W39" s="44" t="s">
        <v>188</v>
      </c>
      <c r="X39" s="12">
        <v>12.95</v>
      </c>
      <c r="Y39" s="19">
        <f t="shared" si="4"/>
        <v>11.4601769911504</v>
      </c>
      <c r="Z39" s="20">
        <f t="shared" si="5"/>
        <v>10372.950000000001</v>
      </c>
      <c r="AA39" s="20"/>
      <c r="AB39" s="18" t="s">
        <v>50</v>
      </c>
      <c r="AC39" s="12">
        <v>13.19</v>
      </c>
      <c r="AD39" s="21">
        <f t="shared" si="6"/>
        <v>11.6725663716814</v>
      </c>
      <c r="AE39" s="21">
        <f t="shared" si="7"/>
        <v>10565.19</v>
      </c>
      <c r="AF39" s="21"/>
      <c r="AG39" s="20" t="s">
        <v>46</v>
      </c>
    </row>
    <row r="40" spans="1:33" ht="25">
      <c r="A40" s="9">
        <v>33</v>
      </c>
      <c r="B40" s="10" t="s">
        <v>38</v>
      </c>
      <c r="C40" s="10" t="s">
        <v>90</v>
      </c>
      <c r="D40" s="11" t="s">
        <v>40</v>
      </c>
      <c r="E40" s="11" t="s">
        <v>41</v>
      </c>
      <c r="F40" s="12">
        <v>30</v>
      </c>
      <c r="G40" s="13"/>
      <c r="H40" s="13" t="s">
        <v>41</v>
      </c>
      <c r="I40" s="14"/>
      <c r="J40" s="15">
        <v>16.007807522123901</v>
      </c>
      <c r="K40" s="16"/>
      <c r="L40" s="16"/>
      <c r="M40" s="25"/>
      <c r="N40" s="12">
        <v>15.12</v>
      </c>
      <c r="O40" s="16">
        <f t="shared" si="0"/>
        <v>13.3805309734513</v>
      </c>
      <c r="P40" s="16">
        <f t="shared" si="1"/>
        <v>453.6</v>
      </c>
      <c r="Q40" s="25"/>
      <c r="R40" s="17" t="s">
        <v>44</v>
      </c>
      <c r="S40" s="12">
        <v>15.7</v>
      </c>
      <c r="T40" s="15">
        <f t="shared" si="2"/>
        <v>13.8938053097345</v>
      </c>
      <c r="U40" s="15">
        <f t="shared" si="3"/>
        <v>471</v>
      </c>
      <c r="V40" s="15"/>
      <c r="W40" s="44" t="s">
        <v>188</v>
      </c>
      <c r="X40" s="12">
        <v>18.350000000000001</v>
      </c>
      <c r="Y40" s="19">
        <f t="shared" si="4"/>
        <v>16.2389380530973</v>
      </c>
      <c r="Z40" s="20">
        <f t="shared" si="5"/>
        <v>550.5</v>
      </c>
      <c r="AA40" s="20"/>
      <c r="AB40" s="18" t="s">
        <v>50</v>
      </c>
      <c r="AC40" s="12">
        <v>18.73</v>
      </c>
      <c r="AD40" s="21">
        <f t="shared" si="6"/>
        <v>16.575221238938099</v>
      </c>
      <c r="AE40" s="21">
        <f t="shared" si="7"/>
        <v>561.9</v>
      </c>
      <c r="AF40" s="21"/>
      <c r="AG40" s="20" t="s">
        <v>46</v>
      </c>
    </row>
    <row r="41" spans="1:33" ht="25">
      <c r="A41" s="9">
        <v>34</v>
      </c>
      <c r="B41" s="10" t="s">
        <v>38</v>
      </c>
      <c r="C41" s="10" t="s">
        <v>94</v>
      </c>
      <c r="D41" s="11" t="s">
        <v>40</v>
      </c>
      <c r="E41" s="11" t="s">
        <v>41</v>
      </c>
      <c r="F41" s="12">
        <v>224</v>
      </c>
      <c r="G41" s="13"/>
      <c r="H41" s="13" t="s">
        <v>41</v>
      </c>
      <c r="I41" s="14"/>
      <c r="J41" s="15">
        <v>699.54888141592903</v>
      </c>
      <c r="K41" s="16"/>
      <c r="L41" s="16"/>
      <c r="M41" s="25"/>
      <c r="N41" s="12">
        <v>886.65</v>
      </c>
      <c r="O41" s="16">
        <f t="shared" si="0"/>
        <v>784.64601769911496</v>
      </c>
      <c r="P41" s="16">
        <f t="shared" si="1"/>
        <v>198609.6</v>
      </c>
      <c r="Q41" s="25"/>
      <c r="R41" s="17" t="s">
        <v>44</v>
      </c>
      <c r="S41" s="12">
        <v>1745.08</v>
      </c>
      <c r="T41" s="15">
        <f t="shared" si="2"/>
        <v>1544.3185840707999</v>
      </c>
      <c r="U41" s="15">
        <f t="shared" si="3"/>
        <v>390897.91999999998</v>
      </c>
      <c r="V41" s="15"/>
      <c r="W41" s="44" t="s">
        <v>188</v>
      </c>
      <c r="X41" s="12">
        <v>965.61</v>
      </c>
      <c r="Y41" s="19">
        <f t="shared" si="4"/>
        <v>854.52212389380497</v>
      </c>
      <c r="Z41" s="20">
        <f t="shared" si="5"/>
        <v>216296.64</v>
      </c>
      <c r="AA41" s="20"/>
      <c r="AB41" s="18" t="s">
        <v>50</v>
      </c>
      <c r="AC41" s="12">
        <v>956.86</v>
      </c>
      <c r="AD41" s="21">
        <f t="shared" si="6"/>
        <v>846.77876106194697</v>
      </c>
      <c r="AE41" s="21">
        <f t="shared" si="7"/>
        <v>214336.64000000001</v>
      </c>
      <c r="AF41" s="21"/>
      <c r="AG41" s="20" t="s">
        <v>46</v>
      </c>
    </row>
    <row r="42" spans="1:33" ht="25">
      <c r="A42" s="9">
        <v>35</v>
      </c>
      <c r="B42" s="10" t="s">
        <v>38</v>
      </c>
      <c r="C42" s="10" t="s">
        <v>96</v>
      </c>
      <c r="D42" s="11" t="s">
        <v>40</v>
      </c>
      <c r="E42" s="11" t="s">
        <v>41</v>
      </c>
      <c r="F42" s="12">
        <v>10</v>
      </c>
      <c r="G42" s="13"/>
      <c r="H42" s="13" t="s">
        <v>41</v>
      </c>
      <c r="I42" s="14"/>
      <c r="J42" s="15">
        <v>967.70084247787599</v>
      </c>
      <c r="K42" s="16"/>
      <c r="L42" s="16"/>
      <c r="M42" s="25"/>
      <c r="N42" s="12">
        <v>996.41</v>
      </c>
      <c r="O42" s="16">
        <f t="shared" si="0"/>
        <v>881.77876106194697</v>
      </c>
      <c r="P42" s="16">
        <f t="shared" si="1"/>
        <v>9964.1</v>
      </c>
      <c r="Q42" s="25"/>
      <c r="R42" s="17" t="s">
        <v>44</v>
      </c>
      <c r="S42" s="12">
        <v>1107.74</v>
      </c>
      <c r="T42" s="15">
        <f t="shared" si="2"/>
        <v>980.30088495575205</v>
      </c>
      <c r="U42" s="15">
        <f t="shared" si="3"/>
        <v>11077.4</v>
      </c>
      <c r="V42" s="15"/>
      <c r="W42" s="44" t="s">
        <v>188</v>
      </c>
      <c r="X42" s="12">
        <v>1217.5</v>
      </c>
      <c r="Y42" s="19">
        <f t="shared" si="4"/>
        <v>1077.4336283185801</v>
      </c>
      <c r="Z42" s="20">
        <f t="shared" si="5"/>
        <v>12175</v>
      </c>
      <c r="AA42" s="20"/>
      <c r="AB42" s="18" t="s">
        <v>50</v>
      </c>
      <c r="AC42" s="12">
        <v>1272.7</v>
      </c>
      <c r="AD42" s="21">
        <f t="shared" si="6"/>
        <v>1126.2831858407101</v>
      </c>
      <c r="AE42" s="21">
        <f t="shared" si="7"/>
        <v>12727</v>
      </c>
      <c r="AF42" s="21"/>
      <c r="AG42" s="20" t="s">
        <v>46</v>
      </c>
    </row>
    <row r="43" spans="1:33" ht="25">
      <c r="A43" s="9">
        <v>36</v>
      </c>
      <c r="B43" s="10" t="s">
        <v>38</v>
      </c>
      <c r="C43" s="26" t="s">
        <v>97</v>
      </c>
      <c r="D43" s="11" t="s">
        <v>40</v>
      </c>
      <c r="E43" s="11" t="s">
        <v>41</v>
      </c>
      <c r="F43" s="12">
        <v>327</v>
      </c>
      <c r="G43" s="13">
        <v>121</v>
      </c>
      <c r="H43" s="13" t="s">
        <v>41</v>
      </c>
      <c r="I43" s="14"/>
      <c r="J43" s="15">
        <v>351.42091946902599</v>
      </c>
      <c r="K43" s="16">
        <v>413.73592000000002</v>
      </c>
      <c r="L43" s="16"/>
      <c r="M43" s="25"/>
      <c r="N43" s="12">
        <v>392.34</v>
      </c>
      <c r="O43" s="16">
        <f t="shared" si="0"/>
        <v>347.20353982300901</v>
      </c>
      <c r="P43" s="16">
        <f t="shared" si="1"/>
        <v>128295.18</v>
      </c>
      <c r="Q43" s="25"/>
      <c r="R43" s="17" t="s">
        <v>44</v>
      </c>
      <c r="S43" s="12">
        <v>392.43</v>
      </c>
      <c r="T43" s="15">
        <f t="shared" si="2"/>
        <v>347.28318584070797</v>
      </c>
      <c r="U43" s="15">
        <f t="shared" si="3"/>
        <v>128324.61</v>
      </c>
      <c r="V43" s="15"/>
      <c r="W43" s="44" t="s">
        <v>188</v>
      </c>
      <c r="X43" s="12">
        <v>400.72</v>
      </c>
      <c r="Y43" s="19">
        <f t="shared" si="4"/>
        <v>354.61946902654898</v>
      </c>
      <c r="Z43" s="20">
        <f t="shared" si="5"/>
        <v>131035.44</v>
      </c>
      <c r="AA43" s="20"/>
      <c r="AB43" s="18" t="s">
        <v>50</v>
      </c>
      <c r="AC43" s="12">
        <v>435.2</v>
      </c>
      <c r="AD43" s="21">
        <f t="shared" si="6"/>
        <v>385.132743362832</v>
      </c>
      <c r="AE43" s="21">
        <f t="shared" si="7"/>
        <v>142310.39999999999</v>
      </c>
      <c r="AF43" s="21"/>
      <c r="AG43" s="20" t="s">
        <v>46</v>
      </c>
    </row>
    <row r="44" spans="1:33" ht="25">
      <c r="A44" s="9">
        <v>37</v>
      </c>
      <c r="B44" s="10" t="s">
        <v>38</v>
      </c>
      <c r="C44" s="10" t="s">
        <v>98</v>
      </c>
      <c r="D44" s="11" t="s">
        <v>40</v>
      </c>
      <c r="E44" s="11" t="s">
        <v>41</v>
      </c>
      <c r="F44" s="12">
        <v>254</v>
      </c>
      <c r="G44" s="13"/>
      <c r="H44" s="13" t="s">
        <v>41</v>
      </c>
      <c r="I44" s="14"/>
      <c r="J44" s="15">
        <v>254.83399380530901</v>
      </c>
      <c r="K44" s="16"/>
      <c r="L44" s="16"/>
      <c r="M44" s="25"/>
      <c r="N44" s="12">
        <v>285.47000000000003</v>
      </c>
      <c r="O44" s="16">
        <f t="shared" si="0"/>
        <v>252.628318584071</v>
      </c>
      <c r="P44" s="16">
        <f t="shared" si="1"/>
        <v>72509.38</v>
      </c>
      <c r="Q44" s="25"/>
      <c r="R44" s="17" t="s">
        <v>44</v>
      </c>
      <c r="S44" s="12">
        <v>282.87</v>
      </c>
      <c r="T44" s="15">
        <f t="shared" si="2"/>
        <v>250.327433628319</v>
      </c>
      <c r="U44" s="15">
        <f t="shared" si="3"/>
        <v>71848.98</v>
      </c>
      <c r="V44" s="15"/>
      <c r="W44" s="44" t="s">
        <v>188</v>
      </c>
      <c r="X44" s="12">
        <v>290.05</v>
      </c>
      <c r="Y44" s="19">
        <f t="shared" si="4"/>
        <v>256.68141592920398</v>
      </c>
      <c r="Z44" s="20">
        <f t="shared" si="5"/>
        <v>73672.7</v>
      </c>
      <c r="AA44" s="20"/>
      <c r="AB44" s="18" t="s">
        <v>50</v>
      </c>
      <c r="AC44" s="12">
        <v>319.58</v>
      </c>
      <c r="AD44" s="21">
        <f t="shared" si="6"/>
        <v>282.81415929203501</v>
      </c>
      <c r="AE44" s="21">
        <f t="shared" si="7"/>
        <v>81173.320000000007</v>
      </c>
      <c r="AF44" s="21"/>
      <c r="AG44" s="20" t="s">
        <v>46</v>
      </c>
    </row>
    <row r="45" spans="1:33">
      <c r="A45" s="9">
        <v>38</v>
      </c>
      <c r="B45" s="10" t="s">
        <v>38</v>
      </c>
      <c r="C45" s="10" t="s">
        <v>105</v>
      </c>
      <c r="D45" s="11" t="s">
        <v>40</v>
      </c>
      <c r="E45" s="11" t="s">
        <v>41</v>
      </c>
      <c r="F45" s="12">
        <v>360</v>
      </c>
      <c r="G45" s="13"/>
      <c r="H45" s="13" t="s">
        <v>41</v>
      </c>
      <c r="I45" s="14"/>
      <c r="J45" s="15">
        <v>141.100307079646</v>
      </c>
      <c r="K45" s="16"/>
      <c r="L45" s="16"/>
      <c r="M45" s="25"/>
      <c r="N45" s="12">
        <v>134.33000000000001</v>
      </c>
      <c r="O45" s="16">
        <f t="shared" si="0"/>
        <v>118.87610619469</v>
      </c>
      <c r="P45" s="16">
        <f t="shared" si="1"/>
        <v>48358.8</v>
      </c>
      <c r="Q45" s="25"/>
      <c r="R45" s="17" t="s">
        <v>44</v>
      </c>
      <c r="S45" s="12">
        <v>130.31</v>
      </c>
      <c r="T45" s="15">
        <f t="shared" si="2"/>
        <v>115.31858407079601</v>
      </c>
      <c r="U45" s="15">
        <f t="shared" si="3"/>
        <v>46911.6</v>
      </c>
      <c r="V45" s="15"/>
      <c r="W45" s="44" t="s">
        <v>188</v>
      </c>
      <c r="X45" s="12">
        <v>132.41</v>
      </c>
      <c r="Y45" s="19">
        <f t="shared" si="4"/>
        <v>117.17699115044201</v>
      </c>
      <c r="Z45" s="20">
        <f t="shared" si="5"/>
        <v>47667.6</v>
      </c>
      <c r="AA45" s="20"/>
      <c r="AB45" s="18" t="s">
        <v>50</v>
      </c>
      <c r="AC45" s="12">
        <v>141.27000000000001</v>
      </c>
      <c r="AD45" s="21">
        <f t="shared" si="6"/>
        <v>125.017699115044</v>
      </c>
      <c r="AE45" s="21">
        <f t="shared" si="7"/>
        <v>50857.2</v>
      </c>
      <c r="AF45" s="21"/>
      <c r="AG45" s="20" t="s">
        <v>46</v>
      </c>
    </row>
    <row r="46" spans="1:33">
      <c r="A46" s="9">
        <v>39</v>
      </c>
      <c r="B46" s="10" t="s">
        <v>38</v>
      </c>
      <c r="C46" s="10" t="s">
        <v>106</v>
      </c>
      <c r="D46" s="11" t="s">
        <v>40</v>
      </c>
      <c r="E46" s="11" t="s">
        <v>41</v>
      </c>
      <c r="F46" s="12">
        <v>167</v>
      </c>
      <c r="G46" s="13"/>
      <c r="H46" s="13" t="s">
        <v>41</v>
      </c>
      <c r="I46" s="14"/>
      <c r="J46" s="15">
        <v>40.314373451327597</v>
      </c>
      <c r="K46" s="16"/>
      <c r="L46" s="16"/>
      <c r="M46" s="25"/>
      <c r="N46" s="12">
        <v>42.79</v>
      </c>
      <c r="O46" s="16">
        <f t="shared" si="0"/>
        <v>37.867256637168097</v>
      </c>
      <c r="P46" s="16">
        <f t="shared" si="1"/>
        <v>7145.93</v>
      </c>
      <c r="Q46" s="25"/>
      <c r="R46" s="17" t="s">
        <v>44</v>
      </c>
      <c r="S46" s="12">
        <v>40.200000000000003</v>
      </c>
      <c r="T46" s="15">
        <f t="shared" si="2"/>
        <v>35.575221238938099</v>
      </c>
      <c r="U46" s="15">
        <f t="shared" si="3"/>
        <v>6713.4</v>
      </c>
      <c r="V46" s="15"/>
      <c r="W46" s="44" t="s">
        <v>188</v>
      </c>
      <c r="X46" s="12">
        <v>44.17</v>
      </c>
      <c r="Y46" s="19">
        <f t="shared" si="4"/>
        <v>39.088495575221202</v>
      </c>
      <c r="Z46" s="20">
        <f t="shared" si="5"/>
        <v>7376.39</v>
      </c>
      <c r="AA46" s="20"/>
      <c r="AB46" s="18" t="s">
        <v>50</v>
      </c>
      <c r="AC46" s="12">
        <v>45.53</v>
      </c>
      <c r="AD46" s="21">
        <f t="shared" si="6"/>
        <v>40.292035398230098</v>
      </c>
      <c r="AE46" s="21">
        <f t="shared" si="7"/>
        <v>7603.51</v>
      </c>
      <c r="AF46" s="21"/>
      <c r="AG46" s="20" t="s">
        <v>46</v>
      </c>
    </row>
    <row r="47" spans="1:33">
      <c r="A47" s="9">
        <v>40</v>
      </c>
      <c r="B47" s="10" t="s">
        <v>38</v>
      </c>
      <c r="C47" s="26" t="s">
        <v>107</v>
      </c>
      <c r="D47" s="11" t="s">
        <v>40</v>
      </c>
      <c r="E47" s="11" t="s">
        <v>41</v>
      </c>
      <c r="F47" s="12">
        <v>8570</v>
      </c>
      <c r="G47" s="13">
        <v>3938</v>
      </c>
      <c r="H47" s="13" t="s">
        <v>41</v>
      </c>
      <c r="I47" s="14"/>
      <c r="J47" s="15">
        <v>17.702082300884999</v>
      </c>
      <c r="K47" s="16">
        <v>18.420480000000001</v>
      </c>
      <c r="L47" s="16"/>
      <c r="M47" s="25"/>
      <c r="N47" s="12">
        <v>17.809999999999999</v>
      </c>
      <c r="O47" s="16">
        <f t="shared" si="0"/>
        <v>15.7610619469027</v>
      </c>
      <c r="P47" s="16">
        <f t="shared" si="1"/>
        <v>152631.70000000001</v>
      </c>
      <c r="Q47" s="25"/>
      <c r="R47" s="17" t="s">
        <v>44</v>
      </c>
      <c r="S47" s="12">
        <v>17.8</v>
      </c>
      <c r="T47" s="15">
        <f t="shared" si="2"/>
        <v>15.7522123893805</v>
      </c>
      <c r="U47" s="15">
        <f t="shared" si="3"/>
        <v>152546</v>
      </c>
      <c r="V47" s="15"/>
      <c r="W47" s="44" t="s">
        <v>188</v>
      </c>
      <c r="X47" s="12">
        <v>17.850000000000001</v>
      </c>
      <c r="Y47" s="19">
        <f t="shared" si="4"/>
        <v>15.7964601769912</v>
      </c>
      <c r="Z47" s="20">
        <f t="shared" si="5"/>
        <v>152974.5</v>
      </c>
      <c r="AA47" s="20"/>
      <c r="AB47" s="18" t="s">
        <v>50</v>
      </c>
      <c r="AC47" s="12">
        <v>18.98</v>
      </c>
      <c r="AD47" s="21">
        <f t="shared" si="6"/>
        <v>16.7964601769912</v>
      </c>
      <c r="AE47" s="21">
        <f t="shared" si="7"/>
        <v>162658.6</v>
      </c>
      <c r="AF47" s="21"/>
      <c r="AG47" s="20" t="s">
        <v>46</v>
      </c>
    </row>
    <row r="48" spans="1:33" ht="25">
      <c r="A48" s="9">
        <v>41</v>
      </c>
      <c r="B48" s="10" t="s">
        <v>38</v>
      </c>
      <c r="C48" s="10" t="s">
        <v>108</v>
      </c>
      <c r="D48" s="11" t="s">
        <v>40</v>
      </c>
      <c r="E48" s="11" t="s">
        <v>41</v>
      </c>
      <c r="F48" s="12">
        <v>90</v>
      </c>
      <c r="G48" s="13"/>
      <c r="H48" s="13" t="s">
        <v>41</v>
      </c>
      <c r="I48" s="14"/>
      <c r="J48" s="15">
        <v>13.08</v>
      </c>
      <c r="K48" s="16"/>
      <c r="L48" s="16"/>
      <c r="M48" s="25"/>
      <c r="N48" s="12">
        <v>11.59</v>
      </c>
      <c r="O48" s="16">
        <f t="shared" si="0"/>
        <v>10.2566371681416</v>
      </c>
      <c r="P48" s="16">
        <f t="shared" si="1"/>
        <v>1043.0999999999999</v>
      </c>
      <c r="Q48" s="25"/>
      <c r="R48" s="17" t="s">
        <v>44</v>
      </c>
      <c r="S48" s="12">
        <v>21.54</v>
      </c>
      <c r="T48" s="15">
        <f t="shared" si="2"/>
        <v>19.061946902654899</v>
      </c>
      <c r="U48" s="15">
        <f t="shared" si="3"/>
        <v>1938.6</v>
      </c>
      <c r="V48" s="15"/>
      <c r="W48" s="44" t="s">
        <v>188</v>
      </c>
      <c r="X48" s="12">
        <v>14.74</v>
      </c>
      <c r="Y48" s="19">
        <f t="shared" si="4"/>
        <v>13.044247787610599</v>
      </c>
      <c r="Z48" s="20">
        <f t="shared" si="5"/>
        <v>1326.6</v>
      </c>
      <c r="AA48" s="20"/>
      <c r="AB48" s="18" t="s">
        <v>50</v>
      </c>
      <c r="AC48" s="12">
        <v>0</v>
      </c>
      <c r="AD48" s="21">
        <f t="shared" si="6"/>
        <v>0</v>
      </c>
      <c r="AE48" s="21">
        <f t="shared" si="7"/>
        <v>0</v>
      </c>
      <c r="AF48" s="21"/>
      <c r="AG48" s="20" t="s">
        <v>46</v>
      </c>
    </row>
    <row r="49" spans="1:33" ht="25">
      <c r="A49" s="9">
        <v>42</v>
      </c>
      <c r="B49" s="10" t="s">
        <v>38</v>
      </c>
      <c r="C49" s="10" t="s">
        <v>109</v>
      </c>
      <c r="D49" s="11" t="s">
        <v>40</v>
      </c>
      <c r="E49" s="11" t="s">
        <v>41</v>
      </c>
      <c r="F49" s="12">
        <v>66</v>
      </c>
      <c r="G49" s="13"/>
      <c r="H49" s="13" t="s">
        <v>41</v>
      </c>
      <c r="I49" s="14"/>
      <c r="J49" s="15">
        <v>8.1300000000000008</v>
      </c>
      <c r="K49" s="16"/>
      <c r="L49" s="16"/>
      <c r="M49" s="25"/>
      <c r="N49" s="12">
        <v>7.18</v>
      </c>
      <c r="O49" s="16">
        <f t="shared" si="0"/>
        <v>6.3539823008849599</v>
      </c>
      <c r="P49" s="16">
        <f t="shared" si="1"/>
        <v>473.88</v>
      </c>
      <c r="Q49" s="25"/>
      <c r="R49" s="17" t="s">
        <v>44</v>
      </c>
      <c r="S49" s="12">
        <v>15.06</v>
      </c>
      <c r="T49" s="15">
        <f t="shared" si="2"/>
        <v>13.3274336283186</v>
      </c>
      <c r="U49" s="15">
        <f t="shared" si="3"/>
        <v>993.96</v>
      </c>
      <c r="V49" s="15"/>
      <c r="W49" s="44" t="s">
        <v>188</v>
      </c>
      <c r="X49" s="12">
        <v>9.5399999999999991</v>
      </c>
      <c r="Y49" s="19">
        <f t="shared" si="4"/>
        <v>8.4424778761061905</v>
      </c>
      <c r="Z49" s="20">
        <f t="shared" si="5"/>
        <v>629.64</v>
      </c>
      <c r="AA49" s="20"/>
      <c r="AB49" s="18" t="s">
        <v>50</v>
      </c>
      <c r="AC49" s="12">
        <v>0</v>
      </c>
      <c r="AD49" s="21">
        <f t="shared" si="6"/>
        <v>0</v>
      </c>
      <c r="AE49" s="21">
        <f t="shared" si="7"/>
        <v>0</v>
      </c>
      <c r="AF49" s="21"/>
      <c r="AG49" s="20" t="s">
        <v>46</v>
      </c>
    </row>
    <row r="50" spans="1:33" ht="25">
      <c r="A50" s="9">
        <v>43</v>
      </c>
      <c r="B50" s="10" t="s">
        <v>38</v>
      </c>
      <c r="C50" s="10" t="s">
        <v>110</v>
      </c>
      <c r="D50" s="11" t="s">
        <v>40</v>
      </c>
      <c r="E50" s="11" t="s">
        <v>41</v>
      </c>
      <c r="F50" s="12">
        <v>3314</v>
      </c>
      <c r="G50" s="13"/>
      <c r="H50" s="13" t="s">
        <v>41</v>
      </c>
      <c r="I50" s="14"/>
      <c r="J50" s="15">
        <v>21.451441150442498</v>
      </c>
      <c r="K50" s="16"/>
      <c r="L50" s="16"/>
      <c r="M50" s="25"/>
      <c r="N50" s="12">
        <v>22.73</v>
      </c>
      <c r="O50" s="16">
        <f t="shared" si="0"/>
        <v>20.115044247787601</v>
      </c>
      <c r="P50" s="16">
        <f t="shared" si="1"/>
        <v>75327.22</v>
      </c>
      <c r="Q50" s="25"/>
      <c r="R50" s="17" t="s">
        <v>44</v>
      </c>
      <c r="S50" s="12">
        <v>21.81</v>
      </c>
      <c r="T50" s="15">
        <f t="shared" si="2"/>
        <v>19.300884955752199</v>
      </c>
      <c r="U50" s="15">
        <f t="shared" si="3"/>
        <v>72278.34</v>
      </c>
      <c r="V50" s="15"/>
      <c r="W50" s="44" t="s">
        <v>188</v>
      </c>
      <c r="X50" s="12">
        <v>23.99</v>
      </c>
      <c r="Y50" s="19">
        <f t="shared" si="4"/>
        <v>21.230088495575199</v>
      </c>
      <c r="Z50" s="20">
        <f t="shared" si="5"/>
        <v>79502.86</v>
      </c>
      <c r="AA50" s="20"/>
      <c r="AB50" s="18" t="s">
        <v>50</v>
      </c>
      <c r="AC50" s="12">
        <v>24.08</v>
      </c>
      <c r="AD50" s="21">
        <f t="shared" si="6"/>
        <v>21.3097345132743</v>
      </c>
      <c r="AE50" s="21">
        <f t="shared" si="7"/>
        <v>79801.119999999995</v>
      </c>
      <c r="AF50" s="21"/>
      <c r="AG50" s="20" t="s">
        <v>46</v>
      </c>
    </row>
    <row r="51" spans="1:33">
      <c r="A51" s="9">
        <v>44</v>
      </c>
      <c r="B51" s="10" t="s">
        <v>38</v>
      </c>
      <c r="C51" s="10" t="s">
        <v>111</v>
      </c>
      <c r="D51" s="11" t="s">
        <v>40</v>
      </c>
      <c r="E51" s="11" t="s">
        <v>41</v>
      </c>
      <c r="F51" s="12">
        <v>212</v>
      </c>
      <c r="G51" s="13"/>
      <c r="H51" s="13" t="s">
        <v>41</v>
      </c>
      <c r="I51" s="14"/>
      <c r="J51" s="15">
        <v>100.785933628319</v>
      </c>
      <c r="K51" s="16"/>
      <c r="L51" s="16"/>
      <c r="M51" s="25"/>
      <c r="N51" s="12">
        <v>101.78</v>
      </c>
      <c r="O51" s="16">
        <f t="shared" si="0"/>
        <v>90.070796460176993</v>
      </c>
      <c r="P51" s="16">
        <f t="shared" si="1"/>
        <v>21577.360000000001</v>
      </c>
      <c r="Q51" s="25"/>
      <c r="R51" s="17" t="s">
        <v>44</v>
      </c>
      <c r="S51" s="12">
        <v>96.43</v>
      </c>
      <c r="T51" s="15">
        <f t="shared" si="2"/>
        <v>85.336283185840699</v>
      </c>
      <c r="U51" s="15">
        <f t="shared" si="3"/>
        <v>20443.16</v>
      </c>
      <c r="V51" s="15"/>
      <c r="W51" s="44" t="s">
        <v>188</v>
      </c>
      <c r="X51" s="12">
        <v>108.02</v>
      </c>
      <c r="Y51" s="19">
        <f t="shared" si="4"/>
        <v>95.592920353982294</v>
      </c>
      <c r="Z51" s="20">
        <f t="shared" si="5"/>
        <v>22900.240000000002</v>
      </c>
      <c r="AA51" s="20"/>
      <c r="AB51" s="18" t="s">
        <v>50</v>
      </c>
      <c r="AC51" s="12">
        <v>104.16</v>
      </c>
      <c r="AD51" s="21">
        <f t="shared" si="6"/>
        <v>92.176991150442504</v>
      </c>
      <c r="AE51" s="21">
        <f t="shared" si="7"/>
        <v>22081.919999999998</v>
      </c>
      <c r="AF51" s="21"/>
      <c r="AG51" s="20" t="s">
        <v>46</v>
      </c>
    </row>
    <row r="52" spans="1:33">
      <c r="A52" s="9">
        <v>45</v>
      </c>
      <c r="B52" s="10" t="s">
        <v>38</v>
      </c>
      <c r="C52" s="10" t="s">
        <v>112</v>
      </c>
      <c r="D52" s="11" t="s">
        <v>40</v>
      </c>
      <c r="E52" s="11" t="s">
        <v>41</v>
      </c>
      <c r="F52" s="12">
        <v>110</v>
      </c>
      <c r="G52" s="13"/>
      <c r="H52" s="13" t="s">
        <v>41</v>
      </c>
      <c r="I52" s="14"/>
      <c r="J52" s="15">
        <v>80.628746902654896</v>
      </c>
      <c r="K52" s="16"/>
      <c r="L52" s="16"/>
      <c r="M52" s="25"/>
      <c r="N52" s="12">
        <v>81.34</v>
      </c>
      <c r="O52" s="16">
        <f t="shared" si="0"/>
        <v>71.982300884955805</v>
      </c>
      <c r="P52" s="16">
        <f t="shared" si="1"/>
        <v>8947.4</v>
      </c>
      <c r="Q52" s="25"/>
      <c r="R52" s="17" t="s">
        <v>44</v>
      </c>
      <c r="S52" s="12">
        <v>77.72</v>
      </c>
      <c r="T52" s="15">
        <f t="shared" si="2"/>
        <v>68.778761061946895</v>
      </c>
      <c r="U52" s="15">
        <f t="shared" si="3"/>
        <v>8549.2000000000007</v>
      </c>
      <c r="V52" s="15"/>
      <c r="W52" s="44" t="s">
        <v>188</v>
      </c>
      <c r="X52" s="12">
        <v>89.07</v>
      </c>
      <c r="Y52" s="19">
        <f t="shared" si="4"/>
        <v>78.823008849557496</v>
      </c>
      <c r="Z52" s="20">
        <f t="shared" si="5"/>
        <v>9797.7000000000007</v>
      </c>
      <c r="AA52" s="20"/>
      <c r="AB52" s="18" t="s">
        <v>50</v>
      </c>
      <c r="AC52" s="12">
        <v>86.33</v>
      </c>
      <c r="AD52" s="21">
        <f t="shared" si="6"/>
        <v>76.398230088495595</v>
      </c>
      <c r="AE52" s="21">
        <f t="shared" si="7"/>
        <v>9496.2999999999993</v>
      </c>
      <c r="AF52" s="21"/>
      <c r="AG52" s="20" t="s">
        <v>46</v>
      </c>
    </row>
    <row r="53" spans="1:33">
      <c r="A53" s="9">
        <v>46</v>
      </c>
      <c r="B53" s="10" t="s">
        <v>38</v>
      </c>
      <c r="C53" s="10" t="s">
        <v>113</v>
      </c>
      <c r="D53" s="11" t="s">
        <v>40</v>
      </c>
      <c r="E53" s="11" t="s">
        <v>41</v>
      </c>
      <c r="F53" s="12">
        <v>40</v>
      </c>
      <c r="G53" s="13"/>
      <c r="H53" s="13" t="s">
        <v>41</v>
      </c>
      <c r="I53" s="14"/>
      <c r="J53" s="15">
        <v>40.314373451327498</v>
      </c>
      <c r="K53" s="16"/>
      <c r="L53" s="16"/>
      <c r="M53" s="25"/>
      <c r="N53" s="12">
        <v>43.83</v>
      </c>
      <c r="O53" s="16">
        <f t="shared" si="0"/>
        <v>38.787610619469</v>
      </c>
      <c r="P53" s="16">
        <f t="shared" si="1"/>
        <v>1753.2</v>
      </c>
      <c r="Q53" s="25"/>
      <c r="R53" s="17" t="s">
        <v>44</v>
      </c>
      <c r="S53" s="12">
        <v>53.27</v>
      </c>
      <c r="T53" s="15">
        <f t="shared" si="2"/>
        <v>47.141592920354</v>
      </c>
      <c r="U53" s="15">
        <f t="shared" si="3"/>
        <v>2130.8000000000002</v>
      </c>
      <c r="V53" s="15"/>
      <c r="W53" s="44" t="s">
        <v>188</v>
      </c>
      <c r="X53" s="12">
        <v>52.15</v>
      </c>
      <c r="Y53" s="19">
        <f t="shared" si="4"/>
        <v>46.150442477876098</v>
      </c>
      <c r="Z53" s="20">
        <f t="shared" si="5"/>
        <v>2086</v>
      </c>
      <c r="AA53" s="20"/>
      <c r="AB53" s="18" t="s">
        <v>50</v>
      </c>
      <c r="AC53" s="12">
        <v>54.57</v>
      </c>
      <c r="AD53" s="21">
        <f t="shared" si="6"/>
        <v>48.292035398230098</v>
      </c>
      <c r="AE53" s="21">
        <f t="shared" si="7"/>
        <v>2182.8000000000002</v>
      </c>
      <c r="AF53" s="21"/>
      <c r="AG53" s="20" t="s">
        <v>46</v>
      </c>
    </row>
    <row r="54" spans="1:33" ht="25">
      <c r="A54" s="9">
        <v>47</v>
      </c>
      <c r="B54" s="10" t="s">
        <v>38</v>
      </c>
      <c r="C54" s="10" t="s">
        <v>114</v>
      </c>
      <c r="D54" s="11" t="s">
        <v>40</v>
      </c>
      <c r="E54" s="11" t="s">
        <v>41</v>
      </c>
      <c r="F54" s="12">
        <v>90</v>
      </c>
      <c r="G54" s="13"/>
      <c r="H54" s="13" t="s">
        <v>41</v>
      </c>
      <c r="I54" s="14"/>
      <c r="J54" s="15">
        <v>10.4368946902655</v>
      </c>
      <c r="K54" s="16"/>
      <c r="L54" s="16"/>
      <c r="M54" s="25"/>
      <c r="N54" s="12">
        <v>6.58</v>
      </c>
      <c r="O54" s="16">
        <f t="shared" si="0"/>
        <v>5.8230088495575201</v>
      </c>
      <c r="P54" s="16">
        <f t="shared" si="1"/>
        <v>592.20000000000005</v>
      </c>
      <c r="Q54" s="25"/>
      <c r="R54" s="17" t="s">
        <v>44</v>
      </c>
      <c r="S54" s="12">
        <v>7.66</v>
      </c>
      <c r="T54" s="15">
        <f t="shared" si="2"/>
        <v>6.7787610619469003</v>
      </c>
      <c r="U54" s="15">
        <f t="shared" si="3"/>
        <v>689.4</v>
      </c>
      <c r="V54" s="15"/>
      <c r="W54" s="44" t="s">
        <v>188</v>
      </c>
      <c r="X54" s="12">
        <v>10.28</v>
      </c>
      <c r="Y54" s="19">
        <f t="shared" si="4"/>
        <v>9.0973451327433601</v>
      </c>
      <c r="Z54" s="20">
        <f t="shared" si="5"/>
        <v>925.2</v>
      </c>
      <c r="AA54" s="20"/>
      <c r="AB54" s="18" t="s">
        <v>50</v>
      </c>
      <c r="AC54" s="12">
        <v>8.69</v>
      </c>
      <c r="AD54" s="21">
        <f t="shared" si="6"/>
        <v>7.6902654867256599</v>
      </c>
      <c r="AE54" s="21">
        <f t="shared" si="7"/>
        <v>782.1</v>
      </c>
      <c r="AF54" s="21"/>
      <c r="AG54" s="20" t="s">
        <v>46</v>
      </c>
    </row>
    <row r="55" spans="1:33" ht="25">
      <c r="A55" s="9">
        <v>48</v>
      </c>
      <c r="B55" s="10" t="s">
        <v>38</v>
      </c>
      <c r="C55" s="10" t="s">
        <v>115</v>
      </c>
      <c r="D55" s="11" t="s">
        <v>40</v>
      </c>
      <c r="E55" s="11" t="s">
        <v>41</v>
      </c>
      <c r="F55" s="12">
        <v>50</v>
      </c>
      <c r="G55" s="13"/>
      <c r="H55" s="13" t="s">
        <v>41</v>
      </c>
      <c r="I55" s="14"/>
      <c r="J55" s="15">
        <v>12.7768738938053</v>
      </c>
      <c r="K55" s="16"/>
      <c r="L55" s="16"/>
      <c r="M55" s="25"/>
      <c r="N55" s="12">
        <v>6.39</v>
      </c>
      <c r="O55" s="16">
        <f t="shared" si="0"/>
        <v>5.6548672566371696</v>
      </c>
      <c r="P55" s="16">
        <f t="shared" si="1"/>
        <v>319.5</v>
      </c>
      <c r="Q55" s="25"/>
      <c r="R55" s="17" t="s">
        <v>44</v>
      </c>
      <c r="S55" s="12">
        <v>9.7899999999999991</v>
      </c>
      <c r="T55" s="15">
        <f t="shared" si="2"/>
        <v>8.6637168141592902</v>
      </c>
      <c r="U55" s="15">
        <f t="shared" si="3"/>
        <v>489.5</v>
      </c>
      <c r="V55" s="15"/>
      <c r="W55" s="44" t="s">
        <v>188</v>
      </c>
      <c r="X55" s="12">
        <v>13.64</v>
      </c>
      <c r="Y55" s="19">
        <f t="shared" si="4"/>
        <v>12.070796460177</v>
      </c>
      <c r="Z55" s="20">
        <f t="shared" si="5"/>
        <v>682</v>
      </c>
      <c r="AA55" s="20"/>
      <c r="AB55" s="18" t="s">
        <v>50</v>
      </c>
      <c r="AC55" s="12">
        <v>10.48</v>
      </c>
      <c r="AD55" s="21">
        <f t="shared" si="6"/>
        <v>9.2743362831858391</v>
      </c>
      <c r="AE55" s="21">
        <f t="shared" si="7"/>
        <v>524</v>
      </c>
      <c r="AF55" s="21"/>
      <c r="AG55" s="20" t="s">
        <v>46</v>
      </c>
    </row>
    <row r="56" spans="1:33">
      <c r="A56" s="9">
        <v>49</v>
      </c>
      <c r="B56" s="10" t="s">
        <v>38</v>
      </c>
      <c r="C56" s="10" t="s">
        <v>116</v>
      </c>
      <c r="D56" s="11" t="s">
        <v>40</v>
      </c>
      <c r="E56" s="11" t="s">
        <v>41</v>
      </c>
      <c r="F56" s="12">
        <v>939</v>
      </c>
      <c r="G56" s="13"/>
      <c r="H56" s="13" t="s">
        <v>41</v>
      </c>
      <c r="I56" s="14"/>
      <c r="J56" s="15">
        <v>1311.5810840708</v>
      </c>
      <c r="K56" s="16"/>
      <c r="L56" s="16"/>
      <c r="M56" s="25"/>
      <c r="N56" s="12">
        <v>1106.67</v>
      </c>
      <c r="O56" s="16">
        <f t="shared" si="0"/>
        <v>979.35398230088504</v>
      </c>
      <c r="P56" s="16">
        <f t="shared" si="1"/>
        <v>1039163.13</v>
      </c>
      <c r="Q56" s="25"/>
      <c r="R56" s="17" t="s">
        <v>44</v>
      </c>
      <c r="S56" s="12">
        <v>1088.8499999999999</v>
      </c>
      <c r="T56" s="15">
        <f t="shared" si="2"/>
        <v>963.58407079645997</v>
      </c>
      <c r="U56" s="15">
        <f t="shared" si="3"/>
        <v>1022430.15</v>
      </c>
      <c r="V56" s="15"/>
      <c r="W56" s="44" t="s">
        <v>188</v>
      </c>
      <c r="X56" s="12">
        <v>1129.6600000000001</v>
      </c>
      <c r="Y56" s="19">
        <f t="shared" si="4"/>
        <v>999.69911504424795</v>
      </c>
      <c r="Z56" s="20">
        <f t="shared" si="5"/>
        <v>1060750.74</v>
      </c>
      <c r="AA56" s="20"/>
      <c r="AB56" s="18" t="s">
        <v>50</v>
      </c>
      <c r="AC56" s="12">
        <v>1197.99</v>
      </c>
      <c r="AD56" s="21">
        <f t="shared" si="6"/>
        <v>1060.1681415929199</v>
      </c>
      <c r="AE56" s="21">
        <f t="shared" si="7"/>
        <v>1124912.6100000001</v>
      </c>
      <c r="AF56" s="21"/>
      <c r="AG56" s="20" t="s">
        <v>46</v>
      </c>
    </row>
    <row r="57" spans="1:33">
      <c r="A57" s="9">
        <v>50</v>
      </c>
      <c r="B57" s="10" t="s">
        <v>38</v>
      </c>
      <c r="C57" s="26" t="s">
        <v>118</v>
      </c>
      <c r="D57" s="11" t="s">
        <v>40</v>
      </c>
      <c r="E57" s="11" t="s">
        <v>41</v>
      </c>
      <c r="F57" s="12">
        <v>799</v>
      </c>
      <c r="G57" s="13">
        <v>240.2</v>
      </c>
      <c r="H57" s="13" t="s">
        <v>41</v>
      </c>
      <c r="I57" s="14"/>
      <c r="J57" s="15">
        <v>41.220423893805403</v>
      </c>
      <c r="K57" s="16">
        <v>53.012180000000001</v>
      </c>
      <c r="L57" s="16"/>
      <c r="M57" s="25"/>
      <c r="N57" s="12">
        <v>49.81</v>
      </c>
      <c r="O57" s="16">
        <f t="shared" si="0"/>
        <v>44.079646017699098</v>
      </c>
      <c r="P57" s="16">
        <f t="shared" si="1"/>
        <v>39798.19</v>
      </c>
      <c r="Q57" s="25"/>
      <c r="R57" s="17" t="s">
        <v>44</v>
      </c>
      <c r="S57" s="12">
        <v>49.63</v>
      </c>
      <c r="T57" s="15">
        <f t="shared" si="2"/>
        <v>43.920353982300902</v>
      </c>
      <c r="U57" s="15">
        <f t="shared" si="3"/>
        <v>39654.370000000003</v>
      </c>
      <c r="V57" s="15"/>
      <c r="W57" s="44" t="s">
        <v>188</v>
      </c>
      <c r="X57" s="12">
        <v>51.34</v>
      </c>
      <c r="Y57" s="19">
        <f t="shared" si="4"/>
        <v>45.433628318584098</v>
      </c>
      <c r="Z57" s="20">
        <f t="shared" si="5"/>
        <v>41020.660000000003</v>
      </c>
      <c r="AA57" s="20"/>
      <c r="AB57" s="18" t="s">
        <v>50</v>
      </c>
      <c r="AC57" s="12">
        <v>56.34</v>
      </c>
      <c r="AD57" s="21">
        <f t="shared" si="6"/>
        <v>49.858407079646</v>
      </c>
      <c r="AE57" s="21">
        <f t="shared" si="7"/>
        <v>45015.66</v>
      </c>
      <c r="AF57" s="21"/>
      <c r="AG57" s="20" t="s">
        <v>46</v>
      </c>
    </row>
    <row r="58" spans="1:33">
      <c r="A58" s="9">
        <v>51</v>
      </c>
      <c r="B58" s="10" t="s">
        <v>38</v>
      </c>
      <c r="C58" s="10" t="s">
        <v>119</v>
      </c>
      <c r="D58" s="11" t="s">
        <v>40</v>
      </c>
      <c r="E58" s="11" t="s">
        <v>41</v>
      </c>
      <c r="F58" s="12">
        <v>660</v>
      </c>
      <c r="G58" s="13"/>
      <c r="H58" s="13" t="s">
        <v>41</v>
      </c>
      <c r="I58" s="14"/>
      <c r="J58" s="15">
        <v>52.765260176991099</v>
      </c>
      <c r="K58" s="16"/>
      <c r="L58" s="16"/>
      <c r="M58" s="25"/>
      <c r="N58" s="12">
        <v>63.58</v>
      </c>
      <c r="O58" s="16">
        <f t="shared" si="0"/>
        <v>56.265486725663699</v>
      </c>
      <c r="P58" s="16">
        <f t="shared" si="1"/>
        <v>41962.8</v>
      </c>
      <c r="Q58" s="25"/>
      <c r="R58" s="17" t="s">
        <v>44</v>
      </c>
      <c r="S58" s="12">
        <v>61.49</v>
      </c>
      <c r="T58" s="15">
        <f t="shared" si="2"/>
        <v>54.415929203539797</v>
      </c>
      <c r="U58" s="15">
        <f t="shared" si="3"/>
        <v>40583.4</v>
      </c>
      <c r="V58" s="15"/>
      <c r="W58" s="44" t="s">
        <v>188</v>
      </c>
      <c r="X58" s="12">
        <v>64.33</v>
      </c>
      <c r="Y58" s="19">
        <f t="shared" si="4"/>
        <v>56.929203539823</v>
      </c>
      <c r="Z58" s="20">
        <f t="shared" si="5"/>
        <v>42457.8</v>
      </c>
      <c r="AA58" s="20"/>
      <c r="AB58" s="18" t="s">
        <v>50</v>
      </c>
      <c r="AC58" s="12">
        <v>68.319999999999993</v>
      </c>
      <c r="AD58" s="21">
        <f t="shared" si="6"/>
        <v>60.460176991150398</v>
      </c>
      <c r="AE58" s="21">
        <f t="shared" si="7"/>
        <v>45091.199999999997</v>
      </c>
      <c r="AF58" s="21"/>
      <c r="AG58" s="20" t="s">
        <v>46</v>
      </c>
    </row>
    <row r="59" spans="1:33">
      <c r="A59" s="9">
        <v>52</v>
      </c>
      <c r="B59" s="10" t="s">
        <v>38</v>
      </c>
      <c r="C59" s="10" t="s">
        <v>121</v>
      </c>
      <c r="D59" s="11" t="s">
        <v>40</v>
      </c>
      <c r="E59" s="11" t="s">
        <v>41</v>
      </c>
      <c r="F59" s="12">
        <v>305</v>
      </c>
      <c r="G59" s="13"/>
      <c r="H59" s="13" t="s">
        <v>41</v>
      </c>
      <c r="I59" s="14"/>
      <c r="J59" s="15">
        <v>142.34734424778799</v>
      </c>
      <c r="K59" s="16"/>
      <c r="L59" s="16"/>
      <c r="M59" s="25"/>
      <c r="N59" s="12">
        <v>183.73</v>
      </c>
      <c r="O59" s="16">
        <f t="shared" si="0"/>
        <v>162.59292035398201</v>
      </c>
      <c r="P59" s="16">
        <f t="shared" si="1"/>
        <v>56037.65</v>
      </c>
      <c r="Q59" s="25"/>
      <c r="R59" s="17" t="s">
        <v>44</v>
      </c>
      <c r="S59" s="12">
        <v>177.49</v>
      </c>
      <c r="T59" s="15">
        <f t="shared" si="2"/>
        <v>157.07079646017701</v>
      </c>
      <c r="U59" s="15">
        <f t="shared" si="3"/>
        <v>54134.45</v>
      </c>
      <c r="V59" s="15"/>
      <c r="W59" s="44" t="s">
        <v>188</v>
      </c>
      <c r="X59" s="12">
        <v>184.67</v>
      </c>
      <c r="Y59" s="19">
        <f t="shared" si="4"/>
        <v>163.42477876106199</v>
      </c>
      <c r="Z59" s="20">
        <f t="shared" si="5"/>
        <v>56324.35</v>
      </c>
      <c r="AA59" s="20"/>
      <c r="AB59" s="18" t="s">
        <v>50</v>
      </c>
      <c r="AC59" s="12">
        <v>201.77</v>
      </c>
      <c r="AD59" s="21">
        <f t="shared" si="6"/>
        <v>178.55752212389399</v>
      </c>
      <c r="AE59" s="21">
        <f t="shared" si="7"/>
        <v>61539.85</v>
      </c>
      <c r="AF59" s="21"/>
      <c r="AG59" s="20" t="s">
        <v>46</v>
      </c>
    </row>
    <row r="60" spans="1:33">
      <c r="A60" s="9">
        <v>53</v>
      </c>
      <c r="B60" s="10" t="s">
        <v>38</v>
      </c>
      <c r="C60" s="10" t="s">
        <v>122</v>
      </c>
      <c r="D60" s="11" t="s">
        <v>40</v>
      </c>
      <c r="E60" s="11" t="s">
        <v>41</v>
      </c>
      <c r="F60" s="12">
        <v>35</v>
      </c>
      <c r="G60" s="13"/>
      <c r="H60" s="13" t="s">
        <v>41</v>
      </c>
      <c r="I60" s="14"/>
      <c r="J60" s="15">
        <v>36.544034513274497</v>
      </c>
      <c r="K60" s="16"/>
      <c r="L60" s="16"/>
      <c r="M60" s="25"/>
      <c r="N60" s="12">
        <v>33.369999999999997</v>
      </c>
      <c r="O60" s="16">
        <f t="shared" si="0"/>
        <v>29.530973451327402</v>
      </c>
      <c r="P60" s="16">
        <f t="shared" si="1"/>
        <v>1167.95</v>
      </c>
      <c r="Q60" s="25"/>
      <c r="R60" s="17" t="s">
        <v>44</v>
      </c>
      <c r="S60" s="12">
        <v>43.78</v>
      </c>
      <c r="T60" s="15">
        <f t="shared" si="2"/>
        <v>38.743362831858398</v>
      </c>
      <c r="U60" s="15">
        <f t="shared" si="3"/>
        <v>1532.3</v>
      </c>
      <c r="V60" s="15"/>
      <c r="W60" s="44" t="s">
        <v>188</v>
      </c>
      <c r="X60" s="12">
        <v>40.98</v>
      </c>
      <c r="Y60" s="19">
        <f t="shared" si="4"/>
        <v>36.265486725663699</v>
      </c>
      <c r="Z60" s="20">
        <f t="shared" si="5"/>
        <v>1434.3</v>
      </c>
      <c r="AA60" s="20"/>
      <c r="AB60" s="18" t="s">
        <v>50</v>
      </c>
      <c r="AC60" s="12">
        <v>40.17</v>
      </c>
      <c r="AD60" s="21">
        <f t="shared" si="6"/>
        <v>35.5486725663717</v>
      </c>
      <c r="AE60" s="21">
        <f t="shared" si="7"/>
        <v>1405.95</v>
      </c>
      <c r="AF60" s="21"/>
      <c r="AG60" s="20" t="s">
        <v>46</v>
      </c>
    </row>
    <row r="61" spans="1:33">
      <c r="A61" s="9">
        <v>54</v>
      </c>
      <c r="B61" s="10" t="s">
        <v>38</v>
      </c>
      <c r="C61" s="10" t="s">
        <v>123</v>
      </c>
      <c r="D61" s="11" t="s">
        <v>40</v>
      </c>
      <c r="E61" s="11" t="s">
        <v>41</v>
      </c>
      <c r="F61" s="12">
        <v>75</v>
      </c>
      <c r="G61" s="13"/>
      <c r="H61" s="13" t="s">
        <v>41</v>
      </c>
      <c r="I61" s="14"/>
      <c r="J61" s="15">
        <v>24.365937168141599</v>
      </c>
      <c r="K61" s="16"/>
      <c r="L61" s="16"/>
      <c r="M61" s="25"/>
      <c r="N61" s="12">
        <v>23.22</v>
      </c>
      <c r="O61" s="16">
        <f t="shared" si="0"/>
        <v>20.5486725663717</v>
      </c>
      <c r="P61" s="16">
        <f t="shared" si="1"/>
        <v>1741.5</v>
      </c>
      <c r="Q61" s="25"/>
      <c r="R61" s="17" t="s">
        <v>44</v>
      </c>
      <c r="S61" s="12">
        <v>28.86</v>
      </c>
      <c r="T61" s="15">
        <f t="shared" si="2"/>
        <v>25.539823008849599</v>
      </c>
      <c r="U61" s="15">
        <f t="shared" si="3"/>
        <v>2164.5</v>
      </c>
      <c r="V61" s="15"/>
      <c r="W61" s="44" t="s">
        <v>188</v>
      </c>
      <c r="X61" s="12">
        <v>28.89</v>
      </c>
      <c r="Y61" s="19">
        <f t="shared" si="4"/>
        <v>25.566371681415902</v>
      </c>
      <c r="Z61" s="20">
        <f t="shared" si="5"/>
        <v>2166.75</v>
      </c>
      <c r="AA61" s="20"/>
      <c r="AB61" s="18" t="s">
        <v>50</v>
      </c>
      <c r="AC61" s="12">
        <v>27.08</v>
      </c>
      <c r="AD61" s="21">
        <f t="shared" si="6"/>
        <v>23.9646017699115</v>
      </c>
      <c r="AE61" s="21">
        <f t="shared" si="7"/>
        <v>2031</v>
      </c>
      <c r="AF61" s="21"/>
      <c r="AG61" s="20" t="s">
        <v>46</v>
      </c>
    </row>
    <row r="62" spans="1:33" ht="25">
      <c r="A62" s="9">
        <v>55</v>
      </c>
      <c r="B62" s="10" t="s">
        <v>38</v>
      </c>
      <c r="C62" s="10" t="s">
        <v>125</v>
      </c>
      <c r="D62" s="11" t="s">
        <v>40</v>
      </c>
      <c r="E62" s="11" t="s">
        <v>41</v>
      </c>
      <c r="F62" s="12">
        <v>75</v>
      </c>
      <c r="G62" s="13"/>
      <c r="H62" s="13" t="s">
        <v>41</v>
      </c>
      <c r="I62" s="14"/>
      <c r="J62" s="15">
        <v>13.688181415929201</v>
      </c>
      <c r="K62" s="16"/>
      <c r="L62" s="16"/>
      <c r="M62" s="25"/>
      <c r="N62" s="12">
        <v>12.75</v>
      </c>
      <c r="O62" s="16">
        <f t="shared" si="0"/>
        <v>11.283185840708001</v>
      </c>
      <c r="P62" s="16">
        <f t="shared" si="1"/>
        <v>956.25</v>
      </c>
      <c r="Q62" s="25"/>
      <c r="R62" s="17" t="s">
        <v>44</v>
      </c>
      <c r="S62" s="12">
        <v>17.16</v>
      </c>
      <c r="T62" s="15">
        <f t="shared" si="2"/>
        <v>15.1858407079646</v>
      </c>
      <c r="U62" s="15">
        <f t="shared" si="3"/>
        <v>1287</v>
      </c>
      <c r="V62" s="15"/>
      <c r="W62" s="44" t="s">
        <v>188</v>
      </c>
      <c r="X62" s="12">
        <v>15.97</v>
      </c>
      <c r="Y62" s="19">
        <f t="shared" si="4"/>
        <v>14.132743362831899</v>
      </c>
      <c r="Z62" s="20">
        <f t="shared" si="5"/>
        <v>1197.75</v>
      </c>
      <c r="AA62" s="20"/>
      <c r="AB62" s="18" t="s">
        <v>50</v>
      </c>
      <c r="AC62" s="12">
        <v>14.94</v>
      </c>
      <c r="AD62" s="21">
        <f t="shared" si="6"/>
        <v>13.2212389380531</v>
      </c>
      <c r="AE62" s="21">
        <f t="shared" si="7"/>
        <v>1120.5</v>
      </c>
      <c r="AF62" s="21"/>
      <c r="AG62" s="20" t="s">
        <v>46</v>
      </c>
    </row>
    <row r="63" spans="1:33" ht="25">
      <c r="A63" s="9">
        <v>56</v>
      </c>
      <c r="B63" s="10" t="s">
        <v>38</v>
      </c>
      <c r="C63" s="10" t="s">
        <v>126</v>
      </c>
      <c r="D63" s="11" t="s">
        <v>40</v>
      </c>
      <c r="E63" s="11" t="s">
        <v>41</v>
      </c>
      <c r="F63" s="12">
        <v>165</v>
      </c>
      <c r="G63" s="13"/>
      <c r="H63" s="13" t="s">
        <v>41</v>
      </c>
      <c r="I63" s="14"/>
      <c r="J63" s="15">
        <v>10.4075225663717</v>
      </c>
      <c r="K63" s="16"/>
      <c r="L63" s="16"/>
      <c r="M63" s="25"/>
      <c r="N63" s="12">
        <v>8.41</v>
      </c>
      <c r="O63" s="16">
        <f t="shared" si="0"/>
        <v>7.4424778761062003</v>
      </c>
      <c r="P63" s="16">
        <f t="shared" si="1"/>
        <v>1387.65</v>
      </c>
      <c r="Q63" s="25"/>
      <c r="R63" s="17" t="s">
        <v>44</v>
      </c>
      <c r="S63" s="12">
        <v>7.84</v>
      </c>
      <c r="T63" s="15">
        <f t="shared" si="2"/>
        <v>6.9380530973451302</v>
      </c>
      <c r="U63" s="15">
        <f t="shared" si="3"/>
        <v>1293.5999999999999</v>
      </c>
      <c r="V63" s="15"/>
      <c r="W63" s="44" t="s">
        <v>188</v>
      </c>
      <c r="X63" s="12">
        <v>11.23</v>
      </c>
      <c r="Y63" s="19">
        <f t="shared" si="4"/>
        <v>9.9380530973451293</v>
      </c>
      <c r="Z63" s="20">
        <f t="shared" si="5"/>
        <v>1852.95</v>
      </c>
      <c r="AA63" s="20"/>
      <c r="AB63" s="18" t="s">
        <v>50</v>
      </c>
      <c r="AC63" s="12">
        <v>9.48</v>
      </c>
      <c r="AD63" s="21">
        <f t="shared" si="6"/>
        <v>8.3893805309734493</v>
      </c>
      <c r="AE63" s="21">
        <f t="shared" si="7"/>
        <v>1564.2</v>
      </c>
      <c r="AF63" s="21"/>
      <c r="AG63" s="20" t="s">
        <v>46</v>
      </c>
    </row>
    <row r="64" spans="1:33">
      <c r="A64" s="9">
        <v>57</v>
      </c>
      <c r="B64" s="10" t="s">
        <v>38</v>
      </c>
      <c r="C64" s="10" t="s">
        <v>127</v>
      </c>
      <c r="D64" s="11" t="s">
        <v>40</v>
      </c>
      <c r="E64" s="11" t="s">
        <v>41</v>
      </c>
      <c r="F64" s="12">
        <v>618</v>
      </c>
      <c r="G64" s="13"/>
      <c r="H64" s="13" t="s">
        <v>41</v>
      </c>
      <c r="I64" s="14"/>
      <c r="J64" s="15">
        <v>682.19752831858398</v>
      </c>
      <c r="K64" s="16"/>
      <c r="L64" s="16"/>
      <c r="M64" s="25"/>
      <c r="N64" s="12">
        <v>886.65</v>
      </c>
      <c r="O64" s="16">
        <f t="shared" si="0"/>
        <v>784.64601769911496</v>
      </c>
      <c r="P64" s="16">
        <f t="shared" si="1"/>
        <v>547949.69999999995</v>
      </c>
      <c r="Q64" s="25"/>
      <c r="R64" s="17" t="s">
        <v>44</v>
      </c>
      <c r="S64" s="12">
        <v>872.54</v>
      </c>
      <c r="T64" s="15">
        <f t="shared" si="2"/>
        <v>772.15929203539804</v>
      </c>
      <c r="U64" s="15">
        <f t="shared" si="3"/>
        <v>539229.72</v>
      </c>
      <c r="V64" s="15"/>
      <c r="W64" s="44" t="s">
        <v>188</v>
      </c>
      <c r="X64" s="12">
        <v>905.93</v>
      </c>
      <c r="Y64" s="19">
        <f t="shared" si="4"/>
        <v>801.70796460176996</v>
      </c>
      <c r="Z64" s="20">
        <f t="shared" si="5"/>
        <v>559864.74</v>
      </c>
      <c r="AA64" s="20"/>
      <c r="AB64" s="18" t="s">
        <v>50</v>
      </c>
      <c r="AC64" s="12">
        <v>956.86</v>
      </c>
      <c r="AD64" s="21">
        <f t="shared" si="6"/>
        <v>846.77876106194697</v>
      </c>
      <c r="AE64" s="21">
        <f t="shared" si="7"/>
        <v>591339.48</v>
      </c>
      <c r="AF64" s="21"/>
      <c r="AG64" s="20" t="s">
        <v>46</v>
      </c>
    </row>
    <row r="65" spans="1:33">
      <c r="A65" s="9">
        <v>58</v>
      </c>
      <c r="B65" s="10" t="s">
        <v>38</v>
      </c>
      <c r="C65" s="10" t="s">
        <v>129</v>
      </c>
      <c r="D65" s="11" t="s">
        <v>40</v>
      </c>
      <c r="E65" s="11" t="s">
        <v>41</v>
      </c>
      <c r="F65" s="12">
        <v>220</v>
      </c>
      <c r="G65" s="13"/>
      <c r="H65" s="13" t="s">
        <v>41</v>
      </c>
      <c r="I65" s="14"/>
      <c r="J65" s="15">
        <v>86.318353982300906</v>
      </c>
      <c r="K65" s="16"/>
      <c r="L65" s="16"/>
      <c r="M65" s="25"/>
      <c r="N65" s="12">
        <v>98.86</v>
      </c>
      <c r="O65" s="16">
        <f t="shared" si="0"/>
        <v>87.486725663716797</v>
      </c>
      <c r="P65" s="16">
        <f t="shared" si="1"/>
        <v>21749.200000000001</v>
      </c>
      <c r="Q65" s="25"/>
      <c r="R65" s="17" t="s">
        <v>44</v>
      </c>
      <c r="S65" s="12">
        <v>95.12</v>
      </c>
      <c r="T65" s="15">
        <f t="shared" si="2"/>
        <v>84.176991150442504</v>
      </c>
      <c r="U65" s="15">
        <f t="shared" si="3"/>
        <v>20926.400000000001</v>
      </c>
      <c r="V65" s="15"/>
      <c r="W65" s="44" t="s">
        <v>188</v>
      </c>
      <c r="X65" s="12">
        <v>103.98</v>
      </c>
      <c r="Y65" s="19">
        <f t="shared" si="4"/>
        <v>92.017699115044294</v>
      </c>
      <c r="Z65" s="20">
        <f t="shared" si="5"/>
        <v>22875.599999999999</v>
      </c>
      <c r="AA65" s="20"/>
      <c r="AB65" s="18" t="s">
        <v>50</v>
      </c>
      <c r="AC65" s="12">
        <v>102.71</v>
      </c>
      <c r="AD65" s="21">
        <f t="shared" si="6"/>
        <v>90.893805309734503</v>
      </c>
      <c r="AE65" s="21">
        <f t="shared" si="7"/>
        <v>22596.2</v>
      </c>
      <c r="AF65" s="21"/>
      <c r="AG65" s="20" t="s">
        <v>46</v>
      </c>
    </row>
    <row r="66" spans="1:33">
      <c r="A66" s="9">
        <v>59</v>
      </c>
      <c r="B66" s="10" t="s">
        <v>38</v>
      </c>
      <c r="C66" s="10" t="s">
        <v>131</v>
      </c>
      <c r="D66" s="11" t="s">
        <v>40</v>
      </c>
      <c r="E66" s="11" t="s">
        <v>41</v>
      </c>
      <c r="F66" s="12">
        <v>15</v>
      </c>
      <c r="G66" s="13"/>
      <c r="H66" s="13" t="s">
        <v>41</v>
      </c>
      <c r="I66" s="14"/>
      <c r="J66" s="15">
        <v>20.848902654867299</v>
      </c>
      <c r="K66" s="16"/>
      <c r="L66" s="16"/>
      <c r="M66" s="25"/>
      <c r="N66" s="12">
        <v>26.23</v>
      </c>
      <c r="O66" s="16">
        <f t="shared" si="0"/>
        <v>23.212389380531</v>
      </c>
      <c r="P66" s="16">
        <f t="shared" si="1"/>
        <v>393.45</v>
      </c>
      <c r="Q66" s="25"/>
      <c r="R66" s="17" t="s">
        <v>44</v>
      </c>
      <c r="S66" s="12">
        <v>31.81</v>
      </c>
      <c r="T66" s="15">
        <f t="shared" si="2"/>
        <v>28.150442477876101</v>
      </c>
      <c r="U66" s="15">
        <f t="shared" si="3"/>
        <v>477.15</v>
      </c>
      <c r="V66" s="15"/>
      <c r="W66" s="44" t="s">
        <v>188</v>
      </c>
      <c r="X66" s="12">
        <v>30.78</v>
      </c>
      <c r="Y66" s="19">
        <f t="shared" si="4"/>
        <v>27.2389380530973</v>
      </c>
      <c r="Z66" s="20">
        <f t="shared" si="5"/>
        <v>461.7</v>
      </c>
      <c r="AA66" s="20"/>
      <c r="AB66" s="18" t="s">
        <v>50</v>
      </c>
      <c r="AC66" s="12">
        <v>31.68</v>
      </c>
      <c r="AD66" s="21">
        <f t="shared" si="6"/>
        <v>28.0353982300885</v>
      </c>
      <c r="AE66" s="21">
        <f t="shared" si="7"/>
        <v>475.2</v>
      </c>
      <c r="AF66" s="21"/>
      <c r="AG66" s="20" t="s">
        <v>46</v>
      </c>
    </row>
    <row r="67" spans="1:33">
      <c r="A67" s="9">
        <v>60</v>
      </c>
      <c r="B67" s="10" t="s">
        <v>38</v>
      </c>
      <c r="C67" s="10" t="s">
        <v>134</v>
      </c>
      <c r="D67" s="11" t="s">
        <v>40</v>
      </c>
      <c r="E67" s="11" t="s">
        <v>41</v>
      </c>
      <c r="F67" s="12">
        <v>45</v>
      </c>
      <c r="G67" s="13"/>
      <c r="H67" s="13" t="s">
        <v>41</v>
      </c>
      <c r="I67" s="14"/>
      <c r="J67" s="15">
        <v>7.4919654867256602</v>
      </c>
      <c r="K67" s="16"/>
      <c r="L67" s="16"/>
      <c r="M67" s="25"/>
      <c r="N67" s="12">
        <v>8.1199999999999992</v>
      </c>
      <c r="O67" s="16">
        <f t="shared" si="0"/>
        <v>7.1858407079645996</v>
      </c>
      <c r="P67" s="16">
        <f t="shared" si="1"/>
        <v>365.4</v>
      </c>
      <c r="Q67" s="25"/>
      <c r="R67" s="17" t="s">
        <v>44</v>
      </c>
      <c r="S67" s="12">
        <v>9.57</v>
      </c>
      <c r="T67" s="15">
        <f t="shared" si="2"/>
        <v>8.46902654867257</v>
      </c>
      <c r="U67" s="15">
        <f t="shared" si="3"/>
        <v>430.65</v>
      </c>
      <c r="V67" s="15"/>
      <c r="W67" s="44" t="s">
        <v>188</v>
      </c>
      <c r="X67" s="12">
        <v>9.52</v>
      </c>
      <c r="Y67" s="19">
        <f t="shared" si="4"/>
        <v>8.4247787610619493</v>
      </c>
      <c r="Z67" s="20">
        <f t="shared" si="5"/>
        <v>428.4</v>
      </c>
      <c r="AA67" s="20"/>
      <c r="AB67" s="18" t="s">
        <v>50</v>
      </c>
      <c r="AC67" s="12">
        <v>10.1</v>
      </c>
      <c r="AD67" s="21">
        <f t="shared" si="6"/>
        <v>8.9380530973451293</v>
      </c>
      <c r="AE67" s="21">
        <f t="shared" si="7"/>
        <v>454.5</v>
      </c>
      <c r="AF67" s="21"/>
      <c r="AG67" s="20" t="s">
        <v>46</v>
      </c>
    </row>
    <row r="68" spans="1:33">
      <c r="A68" s="9">
        <v>61</v>
      </c>
      <c r="B68" s="10" t="s">
        <v>38</v>
      </c>
      <c r="C68" s="10" t="s">
        <v>135</v>
      </c>
      <c r="D68" s="11" t="s">
        <v>40</v>
      </c>
      <c r="E68" s="11" t="s">
        <v>41</v>
      </c>
      <c r="F68" s="12">
        <v>123</v>
      </c>
      <c r="G68" s="13"/>
      <c r="H68" s="13" t="s">
        <v>41</v>
      </c>
      <c r="I68" s="14"/>
      <c r="J68" s="15">
        <v>315.88036017699102</v>
      </c>
      <c r="K68" s="16"/>
      <c r="L68" s="16"/>
      <c r="M68" s="25"/>
      <c r="N68" s="12">
        <v>359.48</v>
      </c>
      <c r="O68" s="16">
        <f t="shared" si="0"/>
        <v>318.12389380530999</v>
      </c>
      <c r="P68" s="16">
        <f t="shared" si="1"/>
        <v>44216.04</v>
      </c>
      <c r="Q68" s="25"/>
      <c r="R68" s="17" t="s">
        <v>44</v>
      </c>
      <c r="S68" s="12">
        <v>351.35</v>
      </c>
      <c r="T68" s="15">
        <f t="shared" si="2"/>
        <v>310.92920353982299</v>
      </c>
      <c r="U68" s="15">
        <f t="shared" si="3"/>
        <v>43216.05</v>
      </c>
      <c r="V68" s="15"/>
      <c r="W68" s="44" t="s">
        <v>188</v>
      </c>
      <c r="X68" s="12">
        <v>390.46</v>
      </c>
      <c r="Y68" s="19">
        <f t="shared" si="4"/>
        <v>345.53982300885002</v>
      </c>
      <c r="Z68" s="20">
        <f t="shared" si="5"/>
        <v>48026.58</v>
      </c>
      <c r="AA68" s="20"/>
      <c r="AB68" s="18" t="s">
        <v>50</v>
      </c>
      <c r="AC68" s="12">
        <v>388.69</v>
      </c>
      <c r="AD68" s="21">
        <f t="shared" si="6"/>
        <v>343.97345132743402</v>
      </c>
      <c r="AE68" s="21">
        <f t="shared" si="7"/>
        <v>47808.87</v>
      </c>
      <c r="AF68" s="21"/>
      <c r="AG68" s="20" t="s">
        <v>46</v>
      </c>
    </row>
    <row r="69" spans="1:33" ht="25">
      <c r="A69" s="9">
        <v>62</v>
      </c>
      <c r="B69" s="10" t="s">
        <v>38</v>
      </c>
      <c r="C69" s="10" t="s">
        <v>136</v>
      </c>
      <c r="D69" s="11" t="s">
        <v>40</v>
      </c>
      <c r="E69" s="11" t="s">
        <v>41</v>
      </c>
      <c r="F69" s="12">
        <v>20</v>
      </c>
      <c r="G69" s="13"/>
      <c r="H69" s="13" t="s">
        <v>41</v>
      </c>
      <c r="I69" s="14"/>
      <c r="J69" s="15">
        <v>250.59601592920399</v>
      </c>
      <c r="K69" s="16"/>
      <c r="L69" s="16"/>
      <c r="M69" s="25"/>
      <c r="N69" s="12">
        <v>269.16000000000003</v>
      </c>
      <c r="O69" s="16">
        <f t="shared" si="0"/>
        <v>238.194690265487</v>
      </c>
      <c r="P69" s="16">
        <f t="shared" si="1"/>
        <v>5383.2</v>
      </c>
      <c r="Q69" s="25"/>
      <c r="R69" s="17" t="s">
        <v>44</v>
      </c>
      <c r="S69" s="12">
        <v>307.01</v>
      </c>
      <c r="T69" s="15">
        <f t="shared" si="2"/>
        <v>271.69026548672599</v>
      </c>
      <c r="U69" s="15">
        <f t="shared" si="3"/>
        <v>6140.2</v>
      </c>
      <c r="V69" s="15"/>
      <c r="W69" s="44" t="s">
        <v>188</v>
      </c>
      <c r="X69" s="12">
        <v>319.43</v>
      </c>
      <c r="Y69" s="19">
        <f t="shared" si="4"/>
        <v>282.68141592920398</v>
      </c>
      <c r="Z69" s="20">
        <f t="shared" si="5"/>
        <v>6388.6</v>
      </c>
      <c r="AA69" s="20"/>
      <c r="AB69" s="18" t="s">
        <v>50</v>
      </c>
      <c r="AC69" s="12">
        <v>338.8</v>
      </c>
      <c r="AD69" s="21">
        <f t="shared" si="6"/>
        <v>299.82300884955799</v>
      </c>
      <c r="AE69" s="21">
        <f t="shared" si="7"/>
        <v>6776</v>
      </c>
      <c r="AF69" s="21"/>
      <c r="AG69" s="20" t="s">
        <v>46</v>
      </c>
    </row>
    <row r="70" spans="1:33">
      <c r="A70" s="9">
        <v>63</v>
      </c>
      <c r="B70" s="10" t="s">
        <v>38</v>
      </c>
      <c r="C70" s="10" t="s">
        <v>137</v>
      </c>
      <c r="D70" s="11" t="s">
        <v>40</v>
      </c>
      <c r="E70" s="11" t="s">
        <v>41</v>
      </c>
      <c r="F70" s="12">
        <v>20</v>
      </c>
      <c r="G70" s="13"/>
      <c r="H70" s="13" t="s">
        <v>41</v>
      </c>
      <c r="I70" s="14"/>
      <c r="J70" s="15">
        <v>208.489026548673</v>
      </c>
      <c r="K70" s="16"/>
      <c r="L70" s="16"/>
      <c r="M70" s="25"/>
      <c r="N70" s="12">
        <v>252.44</v>
      </c>
      <c r="O70" s="16">
        <f t="shared" si="0"/>
        <v>223.39823008849601</v>
      </c>
      <c r="P70" s="16">
        <f t="shared" si="1"/>
        <v>5048.8</v>
      </c>
      <c r="Q70" s="25"/>
      <c r="R70" s="17" t="s">
        <v>44</v>
      </c>
      <c r="S70" s="12">
        <v>280.04000000000002</v>
      </c>
      <c r="T70" s="15">
        <f t="shared" si="2"/>
        <v>247.82300884955799</v>
      </c>
      <c r="U70" s="15">
        <f t="shared" si="3"/>
        <v>5600.8</v>
      </c>
      <c r="V70" s="15"/>
      <c r="W70" s="44" t="s">
        <v>188</v>
      </c>
      <c r="X70" s="12">
        <v>288.18</v>
      </c>
      <c r="Y70" s="19">
        <f t="shared" si="4"/>
        <v>255.02654867256601</v>
      </c>
      <c r="Z70" s="20">
        <f t="shared" si="5"/>
        <v>5763.6</v>
      </c>
      <c r="AA70" s="20"/>
      <c r="AB70" s="18" t="s">
        <v>50</v>
      </c>
      <c r="AC70" s="12">
        <v>292.27</v>
      </c>
      <c r="AD70" s="21">
        <f t="shared" si="6"/>
        <v>258.64601769911502</v>
      </c>
      <c r="AE70" s="21">
        <f t="shared" si="7"/>
        <v>5845.4</v>
      </c>
      <c r="AF70" s="21"/>
      <c r="AG70" s="20" t="s">
        <v>46</v>
      </c>
    </row>
    <row r="71" spans="1:33">
      <c r="A71" s="9">
        <v>64</v>
      </c>
      <c r="B71" s="10" t="s">
        <v>38</v>
      </c>
      <c r="C71" s="10" t="s">
        <v>139</v>
      </c>
      <c r="D71" s="11" t="s">
        <v>40</v>
      </c>
      <c r="E71" s="11" t="s">
        <v>41</v>
      </c>
      <c r="F71" s="12">
        <v>250</v>
      </c>
      <c r="G71" s="13"/>
      <c r="H71" s="13" t="s">
        <v>41</v>
      </c>
      <c r="I71" s="14"/>
      <c r="J71" s="15">
        <v>13.78</v>
      </c>
      <c r="K71" s="16"/>
      <c r="L71" s="16"/>
      <c r="M71" s="25"/>
      <c r="N71" s="12">
        <v>14.57</v>
      </c>
      <c r="O71" s="16">
        <f t="shared" si="0"/>
        <v>12.8938053097345</v>
      </c>
      <c r="P71" s="16">
        <f t="shared" si="1"/>
        <v>3642.5</v>
      </c>
      <c r="Q71" s="25"/>
      <c r="R71" s="17" t="s">
        <v>44</v>
      </c>
      <c r="S71" s="12">
        <v>14.39</v>
      </c>
      <c r="T71" s="15">
        <f t="shared" si="2"/>
        <v>12.734513274336299</v>
      </c>
      <c r="U71" s="15">
        <f t="shared" si="3"/>
        <v>3597.5</v>
      </c>
      <c r="V71" s="15"/>
      <c r="W71" s="44" t="s">
        <v>188</v>
      </c>
      <c r="X71" s="12">
        <v>16.190000000000001</v>
      </c>
      <c r="Y71" s="19">
        <f t="shared" si="4"/>
        <v>14.3274336283186</v>
      </c>
      <c r="Z71" s="20">
        <f t="shared" si="5"/>
        <v>4047.5</v>
      </c>
      <c r="AA71" s="20"/>
      <c r="AB71" s="18" t="s">
        <v>50</v>
      </c>
      <c r="AC71" s="12">
        <v>15.41</v>
      </c>
      <c r="AD71" s="21">
        <f t="shared" si="6"/>
        <v>13.6371681415929</v>
      </c>
      <c r="AE71" s="21">
        <f t="shared" si="7"/>
        <v>3852.5</v>
      </c>
      <c r="AF71" s="21"/>
      <c r="AG71" s="20" t="s">
        <v>46</v>
      </c>
    </row>
    <row r="72" spans="1:33" ht="25">
      <c r="A72" s="9">
        <v>65</v>
      </c>
      <c r="B72" s="10" t="s">
        <v>38</v>
      </c>
      <c r="C72" s="10" t="s">
        <v>141</v>
      </c>
      <c r="D72" s="11" t="s">
        <v>40</v>
      </c>
      <c r="E72" s="11" t="s">
        <v>41</v>
      </c>
      <c r="F72" s="12">
        <v>20</v>
      </c>
      <c r="G72" s="13"/>
      <c r="H72" s="13" t="s">
        <v>41</v>
      </c>
      <c r="I72" s="14"/>
      <c r="J72" s="15">
        <v>12.665221238938001</v>
      </c>
      <c r="K72" s="16"/>
      <c r="L72" s="16"/>
      <c r="M72" s="25"/>
      <c r="N72" s="12">
        <v>11.59</v>
      </c>
      <c r="O72" s="16">
        <f t="shared" ref="O72:O101" si="8">N72/1.13</f>
        <v>10.2566371681416</v>
      </c>
      <c r="P72" s="16">
        <f t="shared" ref="P72:P101" si="9">N72*F72</f>
        <v>231.8</v>
      </c>
      <c r="Q72" s="25"/>
      <c r="R72" s="17" t="s">
        <v>44</v>
      </c>
      <c r="S72" s="12">
        <v>21.54</v>
      </c>
      <c r="T72" s="15">
        <f t="shared" ref="T72:T101" si="10">S72/1.13</f>
        <v>19.061946902654899</v>
      </c>
      <c r="U72" s="15">
        <f t="shared" ref="U72:U101" si="11">S72*F72</f>
        <v>430.8</v>
      </c>
      <c r="V72" s="15"/>
      <c r="W72" s="44" t="s">
        <v>188</v>
      </c>
      <c r="X72" s="12">
        <v>14.74</v>
      </c>
      <c r="Y72" s="19">
        <f t="shared" ref="Y72:Y101" si="12">X72/1.13</f>
        <v>13.044247787610599</v>
      </c>
      <c r="Z72" s="20">
        <f t="shared" ref="Z72:Z101" si="13">X72*F72</f>
        <v>294.8</v>
      </c>
      <c r="AA72" s="20"/>
      <c r="AB72" s="18" t="s">
        <v>50</v>
      </c>
      <c r="AC72" s="12">
        <v>0</v>
      </c>
      <c r="AD72" s="21">
        <f t="shared" ref="AD72:AD101" si="14">AC72/1.13</f>
        <v>0</v>
      </c>
      <c r="AE72" s="21">
        <f t="shared" ref="AE72:AE101" si="15">AC72*F72</f>
        <v>0</v>
      </c>
      <c r="AF72" s="21"/>
      <c r="AG72" s="20" t="s">
        <v>46</v>
      </c>
    </row>
    <row r="73" spans="1:33" ht="25">
      <c r="A73" s="9">
        <v>66</v>
      </c>
      <c r="B73" s="10" t="s">
        <v>38</v>
      </c>
      <c r="C73" s="10" t="s">
        <v>142</v>
      </c>
      <c r="D73" s="11" t="s">
        <v>40</v>
      </c>
      <c r="E73" s="11" t="s">
        <v>41</v>
      </c>
      <c r="F73" s="12">
        <v>20</v>
      </c>
      <c r="G73" s="13"/>
      <c r="H73" s="13" t="s">
        <v>41</v>
      </c>
      <c r="I73" s="14"/>
      <c r="J73" s="15">
        <v>12.665221238938001</v>
      </c>
      <c r="K73" s="16"/>
      <c r="L73" s="16"/>
      <c r="M73" s="25"/>
      <c r="N73" s="12">
        <v>7.18</v>
      </c>
      <c r="O73" s="16">
        <f t="shared" si="8"/>
        <v>6.3539823008849599</v>
      </c>
      <c r="P73" s="16">
        <f t="shared" si="9"/>
        <v>143.6</v>
      </c>
      <c r="Q73" s="25"/>
      <c r="R73" s="17" t="s">
        <v>44</v>
      </c>
      <c r="S73" s="12">
        <v>15.06</v>
      </c>
      <c r="T73" s="15">
        <f t="shared" si="10"/>
        <v>13.3274336283186</v>
      </c>
      <c r="U73" s="15">
        <f t="shared" si="11"/>
        <v>301.2</v>
      </c>
      <c r="V73" s="15"/>
      <c r="W73" s="44" t="s">
        <v>188</v>
      </c>
      <c r="X73" s="12">
        <v>9.5399999999999991</v>
      </c>
      <c r="Y73" s="19">
        <f t="shared" si="12"/>
        <v>8.4424778761061905</v>
      </c>
      <c r="Z73" s="20">
        <f t="shared" si="13"/>
        <v>190.8</v>
      </c>
      <c r="AA73" s="20"/>
      <c r="AB73" s="18" t="s">
        <v>50</v>
      </c>
      <c r="AC73" s="12">
        <v>0</v>
      </c>
      <c r="AD73" s="21">
        <f t="shared" si="14"/>
        <v>0</v>
      </c>
      <c r="AE73" s="21">
        <f t="shared" si="15"/>
        <v>0</v>
      </c>
      <c r="AF73" s="21"/>
      <c r="AG73" s="20" t="s">
        <v>46</v>
      </c>
    </row>
    <row r="74" spans="1:33">
      <c r="A74" s="9">
        <v>67</v>
      </c>
      <c r="B74" s="10" t="s">
        <v>38</v>
      </c>
      <c r="C74" s="10" t="s">
        <v>143</v>
      </c>
      <c r="D74" s="11" t="s">
        <v>40</v>
      </c>
      <c r="E74" s="11" t="s">
        <v>41</v>
      </c>
      <c r="F74" s="12">
        <v>53</v>
      </c>
      <c r="G74" s="13"/>
      <c r="H74" s="13" t="s">
        <v>41</v>
      </c>
      <c r="I74" s="14"/>
      <c r="J74" s="15">
        <v>4.7251017699115101</v>
      </c>
      <c r="K74" s="16"/>
      <c r="L74" s="16"/>
      <c r="M74" s="25"/>
      <c r="N74" s="12">
        <v>3.94</v>
      </c>
      <c r="O74" s="16">
        <f t="shared" si="8"/>
        <v>3.4867256637168098</v>
      </c>
      <c r="P74" s="16">
        <f t="shared" si="9"/>
        <v>208.82</v>
      </c>
      <c r="Q74" s="25"/>
      <c r="R74" s="17" t="s">
        <v>44</v>
      </c>
      <c r="S74" s="12">
        <v>7.7</v>
      </c>
      <c r="T74" s="15">
        <f t="shared" si="10"/>
        <v>6.8141592920354004</v>
      </c>
      <c r="U74" s="15">
        <f t="shared" si="11"/>
        <v>408.1</v>
      </c>
      <c r="V74" s="15"/>
      <c r="W74" s="44" t="s">
        <v>188</v>
      </c>
      <c r="X74" s="12">
        <v>5.15</v>
      </c>
      <c r="Y74" s="19">
        <f t="shared" si="12"/>
        <v>4.5575221238938104</v>
      </c>
      <c r="Z74" s="20">
        <f t="shared" si="13"/>
        <v>272.95</v>
      </c>
      <c r="AA74" s="20"/>
      <c r="AB74" s="18" t="s">
        <v>50</v>
      </c>
      <c r="AC74" s="12">
        <v>4.8</v>
      </c>
      <c r="AD74" s="21">
        <f t="shared" si="14"/>
        <v>4.2477876106194703</v>
      </c>
      <c r="AE74" s="21">
        <f t="shared" si="15"/>
        <v>254.4</v>
      </c>
      <c r="AF74" s="21"/>
      <c r="AG74" s="20" t="s">
        <v>46</v>
      </c>
    </row>
    <row r="75" spans="1:33" ht="25">
      <c r="A75" s="9">
        <v>68</v>
      </c>
      <c r="B75" s="10" t="s">
        <v>38</v>
      </c>
      <c r="C75" s="10" t="s">
        <v>144</v>
      </c>
      <c r="D75" s="11" t="s">
        <v>40</v>
      </c>
      <c r="E75" s="11" t="s">
        <v>41</v>
      </c>
      <c r="F75" s="12">
        <v>30</v>
      </c>
      <c r="G75" s="13"/>
      <c r="H75" s="13" t="s">
        <v>41</v>
      </c>
      <c r="I75" s="14"/>
      <c r="J75" s="15">
        <v>8.5962415929203395</v>
      </c>
      <c r="K75" s="16"/>
      <c r="L75" s="16"/>
      <c r="M75" s="25"/>
      <c r="N75" s="12">
        <v>4.87</v>
      </c>
      <c r="O75" s="16">
        <f t="shared" si="8"/>
        <v>4.3097345132743401</v>
      </c>
      <c r="P75" s="16">
        <f t="shared" si="9"/>
        <v>146.1</v>
      </c>
      <c r="Q75" s="25"/>
      <c r="R75" s="17" t="s">
        <v>44</v>
      </c>
      <c r="S75" s="12">
        <v>5.41</v>
      </c>
      <c r="T75" s="15">
        <f t="shared" si="10"/>
        <v>4.7876106194690298</v>
      </c>
      <c r="U75" s="15">
        <f t="shared" si="11"/>
        <v>162.30000000000001</v>
      </c>
      <c r="V75" s="15"/>
      <c r="W75" s="44" t="s">
        <v>188</v>
      </c>
      <c r="X75" s="12">
        <v>8.34</v>
      </c>
      <c r="Y75" s="19">
        <f t="shared" si="12"/>
        <v>7.3805309734513296</v>
      </c>
      <c r="Z75" s="20">
        <f t="shared" si="13"/>
        <v>250.2</v>
      </c>
      <c r="AA75" s="20"/>
      <c r="AB75" s="18" t="s">
        <v>50</v>
      </c>
      <c r="AC75" s="12">
        <v>6.74</v>
      </c>
      <c r="AD75" s="21">
        <f t="shared" si="14"/>
        <v>5.9646017699115097</v>
      </c>
      <c r="AE75" s="21">
        <f t="shared" si="15"/>
        <v>202.2</v>
      </c>
      <c r="AF75" s="21"/>
      <c r="AG75" s="20" t="s">
        <v>46</v>
      </c>
    </row>
    <row r="76" spans="1:33" ht="25">
      <c r="A76" s="9">
        <v>69</v>
      </c>
      <c r="B76" s="10" t="s">
        <v>38</v>
      </c>
      <c r="C76" s="10" t="s">
        <v>145</v>
      </c>
      <c r="D76" s="11" t="s">
        <v>40</v>
      </c>
      <c r="E76" s="11" t="s">
        <v>41</v>
      </c>
      <c r="F76" s="12">
        <v>300</v>
      </c>
      <c r="G76" s="13"/>
      <c r="H76" s="13" t="s">
        <v>41</v>
      </c>
      <c r="I76" s="14"/>
      <c r="J76" s="15">
        <v>14.5979455752212</v>
      </c>
      <c r="K76" s="16"/>
      <c r="L76" s="16"/>
      <c r="M76" s="25"/>
      <c r="N76" s="12">
        <v>12.72</v>
      </c>
      <c r="O76" s="16">
        <f t="shared" si="8"/>
        <v>11.2566371681416</v>
      </c>
      <c r="P76" s="16">
        <f t="shared" si="9"/>
        <v>3816</v>
      </c>
      <c r="Q76" s="25"/>
      <c r="R76" s="17" t="s">
        <v>44</v>
      </c>
      <c r="S76" s="12">
        <v>11.95</v>
      </c>
      <c r="T76" s="15">
        <f t="shared" si="10"/>
        <v>10.5752212389381</v>
      </c>
      <c r="U76" s="15">
        <f t="shared" si="11"/>
        <v>3585</v>
      </c>
      <c r="V76" s="15"/>
      <c r="W76" s="44" t="s">
        <v>188</v>
      </c>
      <c r="X76" s="12">
        <v>15.32</v>
      </c>
      <c r="Y76" s="19">
        <f t="shared" si="12"/>
        <v>13.557522123893801</v>
      </c>
      <c r="Z76" s="20">
        <f t="shared" si="13"/>
        <v>4596</v>
      </c>
      <c r="AA76" s="20"/>
      <c r="AB76" s="18" t="s">
        <v>50</v>
      </c>
      <c r="AC76" s="12">
        <v>13.91</v>
      </c>
      <c r="AD76" s="21">
        <f t="shared" si="14"/>
        <v>12.3097345132743</v>
      </c>
      <c r="AE76" s="21">
        <f t="shared" si="15"/>
        <v>4173</v>
      </c>
      <c r="AF76" s="21"/>
      <c r="AG76" s="20" t="s">
        <v>46</v>
      </c>
    </row>
    <row r="77" spans="1:33" ht="25">
      <c r="A77" s="9">
        <v>70</v>
      </c>
      <c r="B77" s="10" t="s">
        <v>38</v>
      </c>
      <c r="C77" s="10" t="s">
        <v>146</v>
      </c>
      <c r="D77" s="11" t="s">
        <v>40</v>
      </c>
      <c r="E77" s="11" t="s">
        <v>41</v>
      </c>
      <c r="F77" s="12">
        <v>30</v>
      </c>
      <c r="G77" s="13"/>
      <c r="H77" s="13" t="s">
        <v>41</v>
      </c>
      <c r="I77" s="14"/>
      <c r="J77" s="15">
        <v>9.7711265486725605</v>
      </c>
      <c r="K77" s="16"/>
      <c r="L77" s="16"/>
      <c r="M77" s="25"/>
      <c r="N77" s="12">
        <v>7.6</v>
      </c>
      <c r="O77" s="16">
        <f t="shared" si="8"/>
        <v>6.72566371681416</v>
      </c>
      <c r="P77" s="16">
        <f t="shared" si="9"/>
        <v>228</v>
      </c>
      <c r="Q77" s="25"/>
      <c r="R77" s="17" t="s">
        <v>44</v>
      </c>
      <c r="S77" s="12">
        <v>9.6</v>
      </c>
      <c r="T77" s="15">
        <f t="shared" si="10"/>
        <v>8.4955752212389406</v>
      </c>
      <c r="U77" s="15">
        <f t="shared" si="11"/>
        <v>288</v>
      </c>
      <c r="V77" s="15"/>
      <c r="W77" s="44" t="s">
        <v>188</v>
      </c>
      <c r="X77" s="12">
        <v>10.48</v>
      </c>
      <c r="Y77" s="19">
        <f t="shared" si="12"/>
        <v>9.2743362831858391</v>
      </c>
      <c r="Z77" s="20">
        <f t="shared" si="13"/>
        <v>314.39999999999998</v>
      </c>
      <c r="AA77" s="20"/>
      <c r="AB77" s="18" t="s">
        <v>50</v>
      </c>
      <c r="AC77" s="12">
        <v>9.02</v>
      </c>
      <c r="AD77" s="21">
        <f t="shared" si="14"/>
        <v>7.98230088495575</v>
      </c>
      <c r="AE77" s="21">
        <f t="shared" si="15"/>
        <v>270.60000000000002</v>
      </c>
      <c r="AF77" s="21"/>
      <c r="AG77" s="20" t="s">
        <v>46</v>
      </c>
    </row>
    <row r="78" spans="1:33" ht="25">
      <c r="A78" s="9">
        <v>71</v>
      </c>
      <c r="B78" s="10" t="s">
        <v>38</v>
      </c>
      <c r="C78" s="10" t="s">
        <v>147</v>
      </c>
      <c r="D78" s="11" t="s">
        <v>40</v>
      </c>
      <c r="E78" s="11" t="s">
        <v>41</v>
      </c>
      <c r="F78" s="12">
        <v>30</v>
      </c>
      <c r="G78" s="13"/>
      <c r="H78" s="13" t="s">
        <v>41</v>
      </c>
      <c r="I78" s="14"/>
      <c r="J78" s="15">
        <v>11.525351327433601</v>
      </c>
      <c r="K78" s="16"/>
      <c r="L78" s="16"/>
      <c r="M78" s="25"/>
      <c r="N78" s="12">
        <v>4.45</v>
      </c>
      <c r="O78" s="16">
        <f t="shared" si="8"/>
        <v>3.9380530973451302</v>
      </c>
      <c r="P78" s="16">
        <f t="shared" si="9"/>
        <v>133.5</v>
      </c>
      <c r="Q78" s="25"/>
      <c r="R78" s="17" t="s">
        <v>44</v>
      </c>
      <c r="S78" s="12">
        <v>5.28</v>
      </c>
      <c r="T78" s="15">
        <f t="shared" si="10"/>
        <v>4.6725663716814196</v>
      </c>
      <c r="U78" s="15">
        <f t="shared" si="11"/>
        <v>158.4</v>
      </c>
      <c r="V78" s="15"/>
      <c r="W78" s="44" t="s">
        <v>188</v>
      </c>
      <c r="X78" s="12">
        <v>10.1</v>
      </c>
      <c r="Y78" s="19">
        <f t="shared" si="12"/>
        <v>8.9380530973451293</v>
      </c>
      <c r="Z78" s="20">
        <f t="shared" si="13"/>
        <v>303</v>
      </c>
      <c r="AA78" s="20"/>
      <c r="AB78" s="18" t="s">
        <v>50</v>
      </c>
      <c r="AC78" s="12">
        <v>7.56</v>
      </c>
      <c r="AD78" s="21">
        <f t="shared" si="14"/>
        <v>6.6902654867256599</v>
      </c>
      <c r="AE78" s="21">
        <f t="shared" si="15"/>
        <v>226.8</v>
      </c>
      <c r="AF78" s="21"/>
      <c r="AG78" s="20" t="s">
        <v>46</v>
      </c>
    </row>
    <row r="79" spans="1:33">
      <c r="A79" s="9">
        <v>72</v>
      </c>
      <c r="B79" s="10" t="s">
        <v>38</v>
      </c>
      <c r="C79" s="10" t="s">
        <v>148</v>
      </c>
      <c r="D79" s="11" t="s">
        <v>40</v>
      </c>
      <c r="E79" s="11" t="s">
        <v>41</v>
      </c>
      <c r="F79" s="12">
        <v>20</v>
      </c>
      <c r="G79" s="13"/>
      <c r="H79" s="13" t="s">
        <v>41</v>
      </c>
      <c r="I79" s="14"/>
      <c r="J79" s="15">
        <v>13.775863716814101</v>
      </c>
      <c r="K79" s="16"/>
      <c r="L79" s="16"/>
      <c r="M79" s="25"/>
      <c r="N79" s="12">
        <v>14.06</v>
      </c>
      <c r="O79" s="16">
        <f t="shared" si="8"/>
        <v>12.442477876106199</v>
      </c>
      <c r="P79" s="16">
        <f t="shared" si="9"/>
        <v>281.2</v>
      </c>
      <c r="Q79" s="25"/>
      <c r="R79" s="17" t="s">
        <v>44</v>
      </c>
      <c r="S79" s="12">
        <v>16.829999999999998</v>
      </c>
      <c r="T79" s="15">
        <f t="shared" si="10"/>
        <v>14.8938053097345</v>
      </c>
      <c r="U79" s="15">
        <f t="shared" si="11"/>
        <v>336.6</v>
      </c>
      <c r="V79" s="15"/>
      <c r="W79" s="44" t="s">
        <v>188</v>
      </c>
      <c r="X79" s="12">
        <v>16.53</v>
      </c>
      <c r="Y79" s="19">
        <f t="shared" si="12"/>
        <v>14.628318584070801</v>
      </c>
      <c r="Z79" s="20">
        <f t="shared" si="13"/>
        <v>330.6</v>
      </c>
      <c r="AA79" s="20"/>
      <c r="AB79" s="18" t="s">
        <v>50</v>
      </c>
      <c r="AC79" s="12">
        <v>17.28</v>
      </c>
      <c r="AD79" s="21">
        <f t="shared" si="14"/>
        <v>15.2920353982301</v>
      </c>
      <c r="AE79" s="21">
        <f t="shared" si="15"/>
        <v>345.6</v>
      </c>
      <c r="AF79" s="21"/>
      <c r="AG79" s="20" t="s">
        <v>46</v>
      </c>
    </row>
    <row r="80" spans="1:33">
      <c r="A80" s="9">
        <v>73</v>
      </c>
      <c r="B80" s="10" t="s">
        <v>38</v>
      </c>
      <c r="C80" s="10" t="s">
        <v>151</v>
      </c>
      <c r="D80" s="11" t="s">
        <v>40</v>
      </c>
      <c r="E80" s="11" t="s">
        <v>41</v>
      </c>
      <c r="F80" s="12">
        <v>230</v>
      </c>
      <c r="G80" s="13"/>
      <c r="H80" s="13" t="s">
        <v>41</v>
      </c>
      <c r="I80" s="14"/>
      <c r="J80" s="15">
        <v>142.34734424778699</v>
      </c>
      <c r="K80" s="16"/>
      <c r="L80" s="16"/>
      <c r="M80" s="25"/>
      <c r="N80" s="12">
        <v>176.05</v>
      </c>
      <c r="O80" s="16">
        <f t="shared" si="8"/>
        <v>155.79646017699099</v>
      </c>
      <c r="P80" s="16">
        <f t="shared" si="9"/>
        <v>40491.5</v>
      </c>
      <c r="Q80" s="25"/>
      <c r="R80" s="17" t="s">
        <v>44</v>
      </c>
      <c r="S80" s="12">
        <v>175.81</v>
      </c>
      <c r="T80" s="15">
        <f t="shared" si="10"/>
        <v>155.58407079646</v>
      </c>
      <c r="U80" s="15">
        <f t="shared" si="11"/>
        <v>40436.300000000003</v>
      </c>
      <c r="V80" s="15"/>
      <c r="W80" s="44" t="s">
        <v>188</v>
      </c>
      <c r="X80" s="12">
        <v>190.68</v>
      </c>
      <c r="Y80" s="19">
        <f t="shared" si="12"/>
        <v>168.74336283185801</v>
      </c>
      <c r="Z80" s="20">
        <f t="shared" si="13"/>
        <v>43856.4</v>
      </c>
      <c r="AA80" s="20"/>
      <c r="AB80" s="18" t="s">
        <v>50</v>
      </c>
      <c r="AC80" s="12">
        <v>199.92</v>
      </c>
      <c r="AD80" s="21">
        <f t="shared" si="14"/>
        <v>176.92035398230101</v>
      </c>
      <c r="AE80" s="21">
        <f t="shared" si="15"/>
        <v>45981.599999999999</v>
      </c>
      <c r="AF80" s="21"/>
      <c r="AG80" s="20" t="s">
        <v>46</v>
      </c>
    </row>
    <row r="81" spans="1:33">
      <c r="A81" s="9">
        <v>74</v>
      </c>
      <c r="B81" s="10" t="s">
        <v>38</v>
      </c>
      <c r="C81" s="10" t="s">
        <v>152</v>
      </c>
      <c r="D81" s="11" t="s">
        <v>40</v>
      </c>
      <c r="E81" s="11" t="s">
        <v>41</v>
      </c>
      <c r="F81" s="12">
        <v>107</v>
      </c>
      <c r="G81" s="13"/>
      <c r="H81" s="13" t="s">
        <v>41</v>
      </c>
      <c r="I81" s="14"/>
      <c r="J81" s="15">
        <v>8.7292601769911506</v>
      </c>
      <c r="K81" s="16"/>
      <c r="L81" s="16"/>
      <c r="M81" s="25"/>
      <c r="N81" s="12">
        <v>9.5299999999999994</v>
      </c>
      <c r="O81" s="16">
        <f t="shared" si="8"/>
        <v>8.4336283185840699</v>
      </c>
      <c r="P81" s="16">
        <f t="shared" si="9"/>
        <v>1019.71</v>
      </c>
      <c r="Q81" s="25"/>
      <c r="R81" s="17" t="s">
        <v>44</v>
      </c>
      <c r="S81" s="12">
        <v>9.11</v>
      </c>
      <c r="T81" s="15">
        <f t="shared" si="10"/>
        <v>8.0619469026548707</v>
      </c>
      <c r="U81" s="15">
        <f t="shared" si="11"/>
        <v>974.77</v>
      </c>
      <c r="V81" s="15"/>
      <c r="W81" s="44" t="s">
        <v>188</v>
      </c>
      <c r="X81" s="12">
        <v>9.9600000000000009</v>
      </c>
      <c r="Y81" s="19">
        <f t="shared" si="12"/>
        <v>8.8141592920354004</v>
      </c>
      <c r="Z81" s="20">
        <f t="shared" si="13"/>
        <v>1065.72</v>
      </c>
      <c r="AA81" s="20"/>
      <c r="AB81" s="18" t="s">
        <v>50</v>
      </c>
      <c r="AC81" s="12">
        <v>9.98</v>
      </c>
      <c r="AD81" s="21">
        <f t="shared" si="14"/>
        <v>8.8318584070796504</v>
      </c>
      <c r="AE81" s="21">
        <f t="shared" si="15"/>
        <v>1067.8599999999999</v>
      </c>
      <c r="AF81" s="21"/>
      <c r="AG81" s="20" t="s">
        <v>46</v>
      </c>
    </row>
    <row r="82" spans="1:33">
      <c r="A82" s="9">
        <v>75</v>
      </c>
      <c r="B82" s="10" t="s">
        <v>38</v>
      </c>
      <c r="C82" s="26" t="s">
        <v>153</v>
      </c>
      <c r="D82" s="11" t="s">
        <v>40</v>
      </c>
      <c r="E82" s="11" t="s">
        <v>41</v>
      </c>
      <c r="F82" s="12">
        <v>768</v>
      </c>
      <c r="G82" s="13">
        <v>205</v>
      </c>
      <c r="H82" s="13" t="s">
        <v>41</v>
      </c>
      <c r="I82" s="14"/>
      <c r="J82" s="15">
        <v>699.54888141592903</v>
      </c>
      <c r="K82" s="16">
        <v>909.23404000000005</v>
      </c>
      <c r="L82" s="16"/>
      <c r="M82" s="25"/>
      <c r="N82" s="12">
        <v>868.36</v>
      </c>
      <c r="O82" s="16">
        <f t="shared" si="8"/>
        <v>768.460176991151</v>
      </c>
      <c r="P82" s="16">
        <f t="shared" si="9"/>
        <v>666900.47999999998</v>
      </c>
      <c r="Q82" s="25"/>
      <c r="R82" s="17" t="s">
        <v>44</v>
      </c>
      <c r="S82" s="12">
        <v>863.51</v>
      </c>
      <c r="T82" s="15">
        <f t="shared" si="10"/>
        <v>764.16814159292005</v>
      </c>
      <c r="U82" s="15">
        <f t="shared" si="11"/>
        <v>663175.68000000005</v>
      </c>
      <c r="V82" s="15"/>
      <c r="W82" s="44" t="s">
        <v>188</v>
      </c>
      <c r="X82" s="12">
        <v>896.45</v>
      </c>
      <c r="Y82" s="19">
        <f t="shared" si="12"/>
        <v>793.31858407079699</v>
      </c>
      <c r="Z82" s="20">
        <f t="shared" si="13"/>
        <v>688473.59999999998</v>
      </c>
      <c r="AA82" s="20"/>
      <c r="AB82" s="18" t="s">
        <v>50</v>
      </c>
      <c r="AC82" s="12">
        <v>954.36</v>
      </c>
      <c r="AD82" s="21">
        <f t="shared" si="14"/>
        <v>844.56637168141594</v>
      </c>
      <c r="AE82" s="21">
        <f t="shared" si="15"/>
        <v>732948.47999999998</v>
      </c>
      <c r="AF82" s="21"/>
      <c r="AG82" s="20" t="s">
        <v>46</v>
      </c>
    </row>
    <row r="83" spans="1:33">
      <c r="A83" s="9">
        <v>76</v>
      </c>
      <c r="B83" s="10" t="s">
        <v>38</v>
      </c>
      <c r="C83" s="10" t="s">
        <v>154</v>
      </c>
      <c r="D83" s="11" t="s">
        <v>40</v>
      </c>
      <c r="E83" s="11" t="s">
        <v>41</v>
      </c>
      <c r="F83" s="12">
        <v>75</v>
      </c>
      <c r="G83" s="13"/>
      <c r="H83" s="13" t="s">
        <v>41</v>
      </c>
      <c r="I83" s="14"/>
      <c r="J83" s="15">
        <v>19.611607964601799</v>
      </c>
      <c r="K83" s="16"/>
      <c r="L83" s="16"/>
      <c r="M83" s="25"/>
      <c r="N83" s="12">
        <v>21.93</v>
      </c>
      <c r="O83" s="16">
        <f t="shared" si="8"/>
        <v>19.407079646017699</v>
      </c>
      <c r="P83" s="16">
        <f t="shared" si="9"/>
        <v>1644.75</v>
      </c>
      <c r="Q83" s="25"/>
      <c r="R83" s="17" t="s">
        <v>44</v>
      </c>
      <c r="S83" s="12">
        <v>29.87</v>
      </c>
      <c r="T83" s="15">
        <f t="shared" si="10"/>
        <v>26.433628318584098</v>
      </c>
      <c r="U83" s="15">
        <f t="shared" si="11"/>
        <v>2240.25</v>
      </c>
      <c r="V83" s="15"/>
      <c r="W83" s="44" t="s">
        <v>188</v>
      </c>
      <c r="X83" s="12">
        <v>28.54</v>
      </c>
      <c r="Y83" s="19">
        <f t="shared" si="12"/>
        <v>25.256637168141602</v>
      </c>
      <c r="Z83" s="20">
        <f t="shared" si="13"/>
        <v>2140.5</v>
      </c>
      <c r="AA83" s="20"/>
      <c r="AB83" s="18" t="s">
        <v>50</v>
      </c>
      <c r="AC83" s="12">
        <v>27.3</v>
      </c>
      <c r="AD83" s="21">
        <f t="shared" si="14"/>
        <v>24.159292035398199</v>
      </c>
      <c r="AE83" s="21">
        <f t="shared" si="15"/>
        <v>2047.5</v>
      </c>
      <c r="AF83" s="21"/>
      <c r="AG83" s="20" t="s">
        <v>46</v>
      </c>
    </row>
    <row r="84" spans="1:33" ht="25">
      <c r="A84" s="9">
        <v>77</v>
      </c>
      <c r="B84" s="10" t="s">
        <v>38</v>
      </c>
      <c r="C84" s="10" t="s">
        <v>155</v>
      </c>
      <c r="D84" s="11" t="s">
        <v>40</v>
      </c>
      <c r="E84" s="11" t="s">
        <v>41</v>
      </c>
      <c r="F84" s="12">
        <v>443</v>
      </c>
      <c r="G84" s="13"/>
      <c r="H84" s="13" t="s">
        <v>41</v>
      </c>
      <c r="I84" s="14"/>
      <c r="J84" s="15">
        <v>8.4175008849557695</v>
      </c>
      <c r="K84" s="16"/>
      <c r="L84" s="16"/>
      <c r="M84" s="25"/>
      <c r="N84" s="12">
        <v>7.26</v>
      </c>
      <c r="O84" s="16">
        <f t="shared" si="8"/>
        <v>6.4247787610619502</v>
      </c>
      <c r="P84" s="16">
        <f t="shared" si="9"/>
        <v>3216.18</v>
      </c>
      <c r="Q84" s="25"/>
      <c r="R84" s="17" t="s">
        <v>44</v>
      </c>
      <c r="S84" s="12">
        <v>8.5</v>
      </c>
      <c r="T84" s="15">
        <f t="shared" si="10"/>
        <v>7.5221238938053103</v>
      </c>
      <c r="U84" s="15">
        <f t="shared" si="11"/>
        <v>3765.5</v>
      </c>
      <c r="V84" s="15"/>
      <c r="W84" s="44" t="s">
        <v>188</v>
      </c>
      <c r="X84" s="12">
        <v>9.5299999999999994</v>
      </c>
      <c r="Y84" s="19">
        <f t="shared" si="12"/>
        <v>8.4336283185840699</v>
      </c>
      <c r="Z84" s="20">
        <f t="shared" si="13"/>
        <v>4221.79</v>
      </c>
      <c r="AA84" s="20"/>
      <c r="AB84" s="18" t="s">
        <v>50</v>
      </c>
      <c r="AC84" s="12">
        <v>8.86</v>
      </c>
      <c r="AD84" s="21">
        <f t="shared" si="14"/>
        <v>7.8407079646017701</v>
      </c>
      <c r="AE84" s="21">
        <f t="shared" si="15"/>
        <v>3924.98</v>
      </c>
      <c r="AF84" s="21"/>
      <c r="AG84" s="20" t="s">
        <v>46</v>
      </c>
    </row>
    <row r="85" spans="1:33">
      <c r="A85" s="9">
        <v>78</v>
      </c>
      <c r="B85" s="10" t="s">
        <v>38</v>
      </c>
      <c r="C85" s="10" t="s">
        <v>156</v>
      </c>
      <c r="D85" s="11" t="s">
        <v>40</v>
      </c>
      <c r="E85" s="11" t="s">
        <v>41</v>
      </c>
      <c r="F85" s="12">
        <v>320</v>
      </c>
      <c r="G85" s="13"/>
      <c r="H85" s="13" t="s">
        <v>41</v>
      </c>
      <c r="I85" s="14"/>
      <c r="J85" s="15">
        <v>15.198265486725701</v>
      </c>
      <c r="K85" s="16"/>
      <c r="L85" s="16"/>
      <c r="M85" s="25"/>
      <c r="N85" s="12">
        <v>13.21</v>
      </c>
      <c r="O85" s="16">
        <f t="shared" si="8"/>
        <v>11.6902654867257</v>
      </c>
      <c r="P85" s="16">
        <f t="shared" si="9"/>
        <v>4227.2</v>
      </c>
      <c r="Q85" s="25"/>
      <c r="R85" s="17" t="s">
        <v>44</v>
      </c>
      <c r="S85" s="12">
        <v>14.55</v>
      </c>
      <c r="T85" s="15">
        <f t="shared" si="10"/>
        <v>12.876106194690299</v>
      </c>
      <c r="U85" s="15">
        <f t="shared" si="11"/>
        <v>4656</v>
      </c>
      <c r="V85" s="15"/>
      <c r="W85" s="44" t="s">
        <v>188</v>
      </c>
      <c r="X85" s="12">
        <v>17.649999999999999</v>
      </c>
      <c r="Y85" s="19">
        <f t="shared" si="12"/>
        <v>15.6194690265487</v>
      </c>
      <c r="Z85" s="20">
        <f t="shared" si="13"/>
        <v>5648</v>
      </c>
      <c r="AA85" s="20"/>
      <c r="AB85" s="18" t="s">
        <v>50</v>
      </c>
      <c r="AC85" s="12">
        <v>15.76</v>
      </c>
      <c r="AD85" s="21">
        <f t="shared" si="14"/>
        <v>13.9469026548673</v>
      </c>
      <c r="AE85" s="21">
        <f t="shared" si="15"/>
        <v>5043.2</v>
      </c>
      <c r="AF85" s="21"/>
      <c r="AG85" s="20" t="s">
        <v>46</v>
      </c>
    </row>
    <row r="86" spans="1:33" ht="25">
      <c r="A86" s="9">
        <v>79</v>
      </c>
      <c r="B86" s="10" t="s">
        <v>38</v>
      </c>
      <c r="C86" s="10" t="s">
        <v>157</v>
      </c>
      <c r="D86" s="11" t="s">
        <v>40</v>
      </c>
      <c r="E86" s="11" t="s">
        <v>41</v>
      </c>
      <c r="F86" s="12">
        <v>840</v>
      </c>
      <c r="G86" s="13"/>
      <c r="H86" s="13" t="s">
        <v>41</v>
      </c>
      <c r="I86" s="14"/>
      <c r="J86" s="15">
        <v>6.80024955752212</v>
      </c>
      <c r="K86" s="16"/>
      <c r="L86" s="16"/>
      <c r="M86" s="25"/>
      <c r="N86" s="12">
        <v>7.26</v>
      </c>
      <c r="O86" s="16">
        <f t="shared" si="8"/>
        <v>6.4247787610619502</v>
      </c>
      <c r="P86" s="16">
        <f t="shared" si="9"/>
        <v>6098.4</v>
      </c>
      <c r="Q86" s="25"/>
      <c r="R86" s="17" t="s">
        <v>44</v>
      </c>
      <c r="S86" s="12">
        <v>7.1</v>
      </c>
      <c r="T86" s="15">
        <f t="shared" si="10"/>
        <v>6.2831858407079704</v>
      </c>
      <c r="U86" s="15">
        <f t="shared" si="11"/>
        <v>5964</v>
      </c>
      <c r="V86" s="15"/>
      <c r="W86" s="44" t="s">
        <v>188</v>
      </c>
      <c r="X86" s="12">
        <v>7.81</v>
      </c>
      <c r="Y86" s="19">
        <f t="shared" si="12"/>
        <v>6.9115044247787596</v>
      </c>
      <c r="Z86" s="20">
        <f t="shared" si="13"/>
        <v>6560.4</v>
      </c>
      <c r="AA86" s="20"/>
      <c r="AB86" s="18" t="s">
        <v>50</v>
      </c>
      <c r="AC86" s="12">
        <v>7.89</v>
      </c>
      <c r="AD86" s="21">
        <f t="shared" si="14"/>
        <v>6.98230088495575</v>
      </c>
      <c r="AE86" s="21">
        <f t="shared" si="15"/>
        <v>6627.6</v>
      </c>
      <c r="AF86" s="21"/>
      <c r="AG86" s="20" t="s">
        <v>46</v>
      </c>
    </row>
    <row r="87" spans="1:33">
      <c r="A87" s="9">
        <v>80</v>
      </c>
      <c r="B87" s="10" t="s">
        <v>38</v>
      </c>
      <c r="C87" s="10" t="s">
        <v>158</v>
      </c>
      <c r="D87" s="11" t="s">
        <v>40</v>
      </c>
      <c r="E87" s="11" t="s">
        <v>41</v>
      </c>
      <c r="F87" s="12">
        <v>100</v>
      </c>
      <c r="G87" s="13"/>
      <c r="H87" s="13" t="s">
        <v>41</v>
      </c>
      <c r="I87" s="14"/>
      <c r="J87" s="15">
        <v>5.52398495575222</v>
      </c>
      <c r="K87" s="16"/>
      <c r="L87" s="16"/>
      <c r="M87" s="25"/>
      <c r="N87" s="12">
        <v>5.72</v>
      </c>
      <c r="O87" s="16">
        <f t="shared" si="8"/>
        <v>5.0619469026548698</v>
      </c>
      <c r="P87" s="16">
        <f t="shared" si="9"/>
        <v>572</v>
      </c>
      <c r="Q87" s="25"/>
      <c r="R87" s="17" t="s">
        <v>44</v>
      </c>
      <c r="S87" s="12">
        <v>6.11</v>
      </c>
      <c r="T87" s="15">
        <f t="shared" si="10"/>
        <v>5.4070796460177002</v>
      </c>
      <c r="U87" s="15">
        <f t="shared" si="11"/>
        <v>611</v>
      </c>
      <c r="V87" s="15"/>
      <c r="W87" s="44" t="s">
        <v>188</v>
      </c>
      <c r="X87" s="12">
        <v>7.05</v>
      </c>
      <c r="Y87" s="19">
        <f t="shared" si="12"/>
        <v>6.2389380530973497</v>
      </c>
      <c r="Z87" s="20">
        <f t="shared" si="13"/>
        <v>705</v>
      </c>
      <c r="AA87" s="20"/>
      <c r="AB87" s="18" t="s">
        <v>50</v>
      </c>
      <c r="AC87" s="12">
        <v>6.5</v>
      </c>
      <c r="AD87" s="21">
        <f t="shared" si="14"/>
        <v>5.7522123893805297</v>
      </c>
      <c r="AE87" s="21">
        <f t="shared" si="15"/>
        <v>650</v>
      </c>
      <c r="AF87" s="21"/>
      <c r="AG87" s="20" t="s">
        <v>46</v>
      </c>
    </row>
    <row r="88" spans="1:33">
      <c r="A88" s="9">
        <v>81</v>
      </c>
      <c r="B88" s="10" t="s">
        <v>159</v>
      </c>
      <c r="C88" s="10" t="s">
        <v>160</v>
      </c>
      <c r="D88" s="11" t="s">
        <v>40</v>
      </c>
      <c r="E88" s="11" t="s">
        <v>41</v>
      </c>
      <c r="F88" s="12">
        <v>10500</v>
      </c>
      <c r="G88" s="13"/>
      <c r="H88" s="13" t="s">
        <v>41</v>
      </c>
      <c r="I88" s="14"/>
      <c r="J88" s="27">
        <v>2.4900000000000002</v>
      </c>
      <c r="K88" s="16"/>
      <c r="L88" s="16"/>
      <c r="M88" s="25"/>
      <c r="N88" s="12">
        <v>2.46</v>
      </c>
      <c r="O88" s="16">
        <f t="shared" si="8"/>
        <v>2.1769911504424799</v>
      </c>
      <c r="P88" s="16">
        <f t="shared" si="9"/>
        <v>25830</v>
      </c>
      <c r="Q88" s="25"/>
      <c r="R88" s="17" t="s">
        <v>44</v>
      </c>
      <c r="S88" s="12">
        <v>2.48</v>
      </c>
      <c r="T88" s="15">
        <f t="shared" si="10"/>
        <v>2.19469026548673</v>
      </c>
      <c r="U88" s="15">
        <f t="shared" si="11"/>
        <v>26040</v>
      </c>
      <c r="V88" s="15"/>
      <c r="W88" s="44" t="s">
        <v>188</v>
      </c>
      <c r="X88" s="12">
        <v>2.69</v>
      </c>
      <c r="Y88" s="19">
        <f t="shared" si="12"/>
        <v>2.38053097345133</v>
      </c>
      <c r="Z88" s="20">
        <f t="shared" si="13"/>
        <v>28245</v>
      </c>
      <c r="AA88" s="20"/>
      <c r="AB88" s="18" t="s">
        <v>50</v>
      </c>
      <c r="AC88" s="12">
        <v>2.5499999999999998</v>
      </c>
      <c r="AD88" s="21">
        <f t="shared" si="14"/>
        <v>2.25663716814159</v>
      </c>
      <c r="AE88" s="21">
        <f t="shared" si="15"/>
        <v>26775</v>
      </c>
      <c r="AF88" s="21"/>
      <c r="AG88" s="20" t="s">
        <v>46</v>
      </c>
    </row>
    <row r="89" spans="1:33">
      <c r="A89" s="9">
        <v>82</v>
      </c>
      <c r="B89" s="10" t="s">
        <v>159</v>
      </c>
      <c r="C89" s="26" t="s">
        <v>161</v>
      </c>
      <c r="D89" s="11" t="s">
        <v>40</v>
      </c>
      <c r="E89" s="11" t="s">
        <v>41</v>
      </c>
      <c r="F89" s="12">
        <v>14600</v>
      </c>
      <c r="G89" s="13">
        <v>515</v>
      </c>
      <c r="H89" s="13" t="s">
        <v>41</v>
      </c>
      <c r="I89" s="14"/>
      <c r="J89" s="27">
        <v>2.96</v>
      </c>
      <c r="K89" s="16">
        <v>3.1340400000000002</v>
      </c>
      <c r="L89" s="16"/>
      <c r="M89" s="25"/>
      <c r="N89" s="12">
        <v>2.54</v>
      </c>
      <c r="O89" s="16">
        <f t="shared" si="8"/>
        <v>2.2477876106194699</v>
      </c>
      <c r="P89" s="16">
        <f t="shared" si="9"/>
        <v>37084</v>
      </c>
      <c r="Q89" s="25"/>
      <c r="R89" s="17" t="s">
        <v>44</v>
      </c>
      <c r="S89" s="12">
        <v>2.64</v>
      </c>
      <c r="T89" s="15">
        <f t="shared" si="10"/>
        <v>2.3362831858407098</v>
      </c>
      <c r="U89" s="15">
        <f t="shared" si="11"/>
        <v>38544</v>
      </c>
      <c r="V89" s="15"/>
      <c r="W89" s="44" t="s">
        <v>188</v>
      </c>
      <c r="X89" s="12">
        <v>3.09</v>
      </c>
      <c r="Y89" s="19">
        <f t="shared" si="12"/>
        <v>2.7345132743362801</v>
      </c>
      <c r="Z89" s="20">
        <f t="shared" si="13"/>
        <v>45114</v>
      </c>
      <c r="AA89" s="20"/>
      <c r="AB89" s="18" t="s">
        <v>50</v>
      </c>
      <c r="AC89" s="12">
        <v>2.67</v>
      </c>
      <c r="AD89" s="21">
        <f t="shared" si="14"/>
        <v>2.36283185840708</v>
      </c>
      <c r="AE89" s="21">
        <f t="shared" si="15"/>
        <v>38982</v>
      </c>
      <c r="AF89" s="21"/>
      <c r="AG89" s="20" t="s">
        <v>46</v>
      </c>
    </row>
    <row r="90" spans="1:33">
      <c r="A90" s="9">
        <v>83</v>
      </c>
      <c r="B90" s="10" t="s">
        <v>159</v>
      </c>
      <c r="C90" s="10" t="s">
        <v>162</v>
      </c>
      <c r="D90" s="11" t="s">
        <v>40</v>
      </c>
      <c r="E90" s="11" t="s">
        <v>41</v>
      </c>
      <c r="F90" s="12">
        <v>3000</v>
      </c>
      <c r="G90" s="13"/>
      <c r="H90" s="13" t="s">
        <v>41</v>
      </c>
      <c r="I90" s="14"/>
      <c r="J90" s="27">
        <v>4.12</v>
      </c>
      <c r="K90" s="16"/>
      <c r="L90" s="16"/>
      <c r="M90" s="25"/>
      <c r="N90" s="12">
        <v>3.83</v>
      </c>
      <c r="O90" s="16">
        <f t="shared" si="8"/>
        <v>3.3893805309734502</v>
      </c>
      <c r="P90" s="16">
        <f t="shared" si="9"/>
        <v>11490</v>
      </c>
      <c r="Q90" s="25"/>
      <c r="R90" s="17" t="s">
        <v>44</v>
      </c>
      <c r="S90" s="12">
        <v>3.89</v>
      </c>
      <c r="T90" s="15">
        <f t="shared" si="10"/>
        <v>3.44247787610619</v>
      </c>
      <c r="U90" s="15">
        <f t="shared" si="11"/>
        <v>11670</v>
      </c>
      <c r="V90" s="15"/>
      <c r="W90" s="44" t="s">
        <v>188</v>
      </c>
      <c r="X90" s="12">
        <v>4.3499999999999996</v>
      </c>
      <c r="Y90" s="19">
        <f t="shared" si="12"/>
        <v>3.8495575221238898</v>
      </c>
      <c r="Z90" s="20">
        <f t="shared" si="13"/>
        <v>13050</v>
      </c>
      <c r="AA90" s="20"/>
      <c r="AB90" s="18" t="s">
        <v>50</v>
      </c>
      <c r="AC90" s="12">
        <v>4.0999999999999996</v>
      </c>
      <c r="AD90" s="21">
        <f t="shared" si="14"/>
        <v>3.6283185840707999</v>
      </c>
      <c r="AE90" s="21">
        <f t="shared" si="15"/>
        <v>12300</v>
      </c>
      <c r="AF90" s="21"/>
      <c r="AG90" s="20" t="s">
        <v>46</v>
      </c>
    </row>
    <row r="91" spans="1:33">
      <c r="A91" s="9">
        <v>84</v>
      </c>
      <c r="B91" s="10" t="s">
        <v>159</v>
      </c>
      <c r="C91" s="10" t="s">
        <v>163</v>
      </c>
      <c r="D91" s="11" t="s">
        <v>40</v>
      </c>
      <c r="E91" s="11" t="s">
        <v>41</v>
      </c>
      <c r="F91" s="12">
        <v>3200</v>
      </c>
      <c r="G91" s="13"/>
      <c r="H91" s="13" t="s">
        <v>41</v>
      </c>
      <c r="I91" s="14"/>
      <c r="J91" s="27">
        <v>1.6</v>
      </c>
      <c r="K91" s="16"/>
      <c r="L91" s="16"/>
      <c r="M91" s="25"/>
      <c r="N91" s="12">
        <v>2.54</v>
      </c>
      <c r="O91" s="16">
        <f t="shared" si="8"/>
        <v>2.2477876106194699</v>
      </c>
      <c r="P91" s="16">
        <f t="shared" si="9"/>
        <v>8128</v>
      </c>
      <c r="Q91" s="25"/>
      <c r="R91" s="17" t="s">
        <v>44</v>
      </c>
      <c r="S91" s="12">
        <v>2.64</v>
      </c>
      <c r="T91" s="15">
        <f t="shared" si="10"/>
        <v>2.3362831858407098</v>
      </c>
      <c r="U91" s="15">
        <f t="shared" si="11"/>
        <v>8448</v>
      </c>
      <c r="V91" s="15"/>
      <c r="W91" s="44" t="s">
        <v>188</v>
      </c>
      <c r="X91" s="12">
        <v>3.23</v>
      </c>
      <c r="Y91" s="19">
        <f t="shared" si="12"/>
        <v>2.8584070796460201</v>
      </c>
      <c r="Z91" s="20">
        <f t="shared" si="13"/>
        <v>10336</v>
      </c>
      <c r="AA91" s="20"/>
      <c r="AB91" s="18" t="s">
        <v>50</v>
      </c>
      <c r="AC91" s="12">
        <v>2.68</v>
      </c>
      <c r="AD91" s="21">
        <f t="shared" si="14"/>
        <v>2.3716814159292001</v>
      </c>
      <c r="AE91" s="21">
        <f t="shared" si="15"/>
        <v>8576</v>
      </c>
      <c r="AF91" s="21"/>
      <c r="AG91" s="20" t="s">
        <v>46</v>
      </c>
    </row>
    <row r="92" spans="1:33" ht="25">
      <c r="A92" s="9">
        <v>85</v>
      </c>
      <c r="B92" s="10" t="s">
        <v>159</v>
      </c>
      <c r="C92" s="26" t="s">
        <v>164</v>
      </c>
      <c r="D92" s="11" t="s">
        <v>40</v>
      </c>
      <c r="E92" s="11" t="s">
        <v>41</v>
      </c>
      <c r="F92" s="12">
        <v>5600</v>
      </c>
      <c r="G92" s="13">
        <v>94</v>
      </c>
      <c r="H92" s="13" t="s">
        <v>41</v>
      </c>
      <c r="I92" s="14"/>
      <c r="J92" s="27">
        <v>3.49</v>
      </c>
      <c r="K92" s="16">
        <v>4.1147600000000004</v>
      </c>
      <c r="L92" s="16"/>
      <c r="M92" s="25"/>
      <c r="N92" s="12">
        <v>3.41</v>
      </c>
      <c r="O92" s="16">
        <f t="shared" si="8"/>
        <v>3.01769911504425</v>
      </c>
      <c r="P92" s="16">
        <f t="shared" si="9"/>
        <v>19096</v>
      </c>
      <c r="Q92" s="25"/>
      <c r="R92" s="17" t="s">
        <v>44</v>
      </c>
      <c r="S92" s="12">
        <v>3.85</v>
      </c>
      <c r="T92" s="15">
        <f t="shared" si="10"/>
        <v>3.4070796460177002</v>
      </c>
      <c r="U92" s="15">
        <f t="shared" si="11"/>
        <v>21560</v>
      </c>
      <c r="V92" s="15"/>
      <c r="W92" s="44" t="s">
        <v>188</v>
      </c>
      <c r="X92" s="12">
        <v>4.0599999999999996</v>
      </c>
      <c r="Y92" s="19">
        <f t="shared" si="12"/>
        <v>3.5929203539822998</v>
      </c>
      <c r="Z92" s="20">
        <f t="shared" si="13"/>
        <v>22736</v>
      </c>
      <c r="AA92" s="20"/>
      <c r="AB92" s="18" t="s">
        <v>50</v>
      </c>
      <c r="AC92" s="12">
        <v>3.71</v>
      </c>
      <c r="AD92" s="21">
        <f t="shared" si="14"/>
        <v>3.2831858407079602</v>
      </c>
      <c r="AE92" s="21">
        <f t="shared" si="15"/>
        <v>20776</v>
      </c>
      <c r="AF92" s="21"/>
      <c r="AG92" s="20" t="s">
        <v>46</v>
      </c>
    </row>
    <row r="93" spans="1:33" ht="25">
      <c r="A93" s="9">
        <v>86</v>
      </c>
      <c r="B93" s="10" t="s">
        <v>38</v>
      </c>
      <c r="C93" s="10" t="s">
        <v>165</v>
      </c>
      <c r="D93" s="11" t="s">
        <v>40</v>
      </c>
      <c r="E93" s="11" t="s">
        <v>41</v>
      </c>
      <c r="F93" s="12">
        <v>138</v>
      </c>
      <c r="G93" s="13"/>
      <c r="H93" s="13" t="s">
        <v>41</v>
      </c>
      <c r="I93" s="14"/>
      <c r="J93" s="27">
        <v>13.42</v>
      </c>
      <c r="K93" s="16"/>
      <c r="L93" s="16"/>
      <c r="M93" s="25"/>
      <c r="N93" s="12">
        <v>6.39</v>
      </c>
      <c r="O93" s="16">
        <f t="shared" si="8"/>
        <v>5.6548672566371696</v>
      </c>
      <c r="P93" s="16">
        <f t="shared" si="9"/>
        <v>881.82</v>
      </c>
      <c r="Q93" s="25"/>
      <c r="R93" s="17" t="s">
        <v>44</v>
      </c>
      <c r="S93" s="12">
        <v>9.6999999999999993</v>
      </c>
      <c r="T93" s="15">
        <f t="shared" si="10"/>
        <v>8.5840707964601801</v>
      </c>
      <c r="U93" s="15">
        <f t="shared" si="11"/>
        <v>1338.6</v>
      </c>
      <c r="V93" s="15"/>
      <c r="W93" s="44" t="s">
        <v>188</v>
      </c>
      <c r="X93" s="12">
        <v>12.76</v>
      </c>
      <c r="Y93" s="19">
        <f t="shared" si="12"/>
        <v>11.2920353982301</v>
      </c>
      <c r="Z93" s="20">
        <f t="shared" si="13"/>
        <v>1760.88</v>
      </c>
      <c r="AA93" s="20"/>
      <c r="AB93" s="18" t="s">
        <v>50</v>
      </c>
      <c r="AC93" s="12">
        <v>9.43</v>
      </c>
      <c r="AD93" s="21">
        <f t="shared" si="14"/>
        <v>8.3451327433628304</v>
      </c>
      <c r="AE93" s="21">
        <f t="shared" si="15"/>
        <v>1301.3399999999999</v>
      </c>
      <c r="AF93" s="21"/>
      <c r="AG93" s="20" t="s">
        <v>46</v>
      </c>
    </row>
    <row r="94" spans="1:33" ht="25">
      <c r="A94" s="9">
        <v>87</v>
      </c>
      <c r="B94" s="10" t="s">
        <v>38</v>
      </c>
      <c r="C94" s="26" t="s">
        <v>166</v>
      </c>
      <c r="D94" s="11" t="s">
        <v>40</v>
      </c>
      <c r="E94" s="11" t="s">
        <v>41</v>
      </c>
      <c r="F94" s="12">
        <v>519</v>
      </c>
      <c r="G94" s="13">
        <v>34</v>
      </c>
      <c r="H94" s="13" t="s">
        <v>41</v>
      </c>
      <c r="I94" s="14"/>
      <c r="J94" s="27">
        <v>8.58</v>
      </c>
      <c r="K94" s="16">
        <v>8.4000800000000009</v>
      </c>
      <c r="L94" s="16"/>
      <c r="M94" s="25"/>
      <c r="N94" s="12">
        <v>5.38</v>
      </c>
      <c r="O94" s="16">
        <f t="shared" si="8"/>
        <v>4.76106194690266</v>
      </c>
      <c r="P94" s="16">
        <f t="shared" si="9"/>
        <v>2792.22</v>
      </c>
      <c r="Q94" s="25"/>
      <c r="R94" s="17" t="s">
        <v>44</v>
      </c>
      <c r="S94" s="12">
        <v>6.67</v>
      </c>
      <c r="T94" s="15">
        <f t="shared" si="10"/>
        <v>5.9026548672566399</v>
      </c>
      <c r="U94" s="15">
        <f t="shared" si="11"/>
        <v>3461.73</v>
      </c>
      <c r="V94" s="15"/>
      <c r="W94" s="44" t="s">
        <v>188</v>
      </c>
      <c r="X94" s="12">
        <v>8.2799999999999994</v>
      </c>
      <c r="Y94" s="19">
        <f t="shared" si="12"/>
        <v>7.3274336283185804</v>
      </c>
      <c r="Z94" s="20">
        <f t="shared" si="13"/>
        <v>4297.32</v>
      </c>
      <c r="AA94" s="20"/>
      <c r="AB94" s="18" t="s">
        <v>50</v>
      </c>
      <c r="AC94" s="12">
        <v>8.2899999999999991</v>
      </c>
      <c r="AD94" s="21">
        <f t="shared" si="14"/>
        <v>7.3362831858407098</v>
      </c>
      <c r="AE94" s="21">
        <f t="shared" si="15"/>
        <v>4302.51</v>
      </c>
      <c r="AF94" s="21"/>
      <c r="AG94" s="20" t="s">
        <v>46</v>
      </c>
    </row>
    <row r="95" spans="1:33" ht="25">
      <c r="A95" s="9">
        <v>88</v>
      </c>
      <c r="B95" s="10" t="s">
        <v>38</v>
      </c>
      <c r="C95" s="10" t="s">
        <v>167</v>
      </c>
      <c r="D95" s="11" t="s">
        <v>40</v>
      </c>
      <c r="E95" s="11" t="s">
        <v>41</v>
      </c>
      <c r="F95" s="12">
        <v>800</v>
      </c>
      <c r="G95" s="13"/>
      <c r="H95" s="13" t="s">
        <v>41</v>
      </c>
      <c r="I95" s="14"/>
      <c r="J95" s="27">
        <v>13.4</v>
      </c>
      <c r="K95" s="16"/>
      <c r="L95" s="16"/>
      <c r="M95" s="25"/>
      <c r="N95" s="12">
        <v>6.39</v>
      </c>
      <c r="O95" s="16">
        <f t="shared" si="8"/>
        <v>5.6548672566371696</v>
      </c>
      <c r="P95" s="16">
        <f t="shared" si="9"/>
        <v>5112</v>
      </c>
      <c r="Q95" s="25"/>
      <c r="R95" s="17" t="s">
        <v>44</v>
      </c>
      <c r="S95" s="12">
        <v>8.1</v>
      </c>
      <c r="T95" s="15">
        <f t="shared" si="10"/>
        <v>7.1681415929203496</v>
      </c>
      <c r="U95" s="15">
        <f t="shared" si="11"/>
        <v>6480</v>
      </c>
      <c r="V95" s="15"/>
      <c r="W95" s="44" t="s">
        <v>188</v>
      </c>
      <c r="X95" s="12">
        <v>12.75</v>
      </c>
      <c r="Y95" s="19">
        <f t="shared" si="12"/>
        <v>11.283185840708001</v>
      </c>
      <c r="Z95" s="20">
        <f t="shared" si="13"/>
        <v>10200</v>
      </c>
      <c r="AA95" s="20"/>
      <c r="AB95" s="18" t="s">
        <v>50</v>
      </c>
      <c r="AC95" s="12">
        <v>10.48</v>
      </c>
      <c r="AD95" s="21">
        <f t="shared" si="14"/>
        <v>9.2743362831858391</v>
      </c>
      <c r="AE95" s="21">
        <f t="shared" si="15"/>
        <v>8384</v>
      </c>
      <c r="AF95" s="21"/>
      <c r="AG95" s="20" t="s">
        <v>46</v>
      </c>
    </row>
    <row r="96" spans="1:33" ht="25">
      <c r="A96" s="9">
        <v>89</v>
      </c>
      <c r="B96" s="10" t="s">
        <v>38</v>
      </c>
      <c r="C96" s="10" t="s">
        <v>168</v>
      </c>
      <c r="D96" s="11" t="s">
        <v>40</v>
      </c>
      <c r="E96" s="11" t="s">
        <v>41</v>
      </c>
      <c r="F96" s="12">
        <v>1694</v>
      </c>
      <c r="G96" s="13"/>
      <c r="H96" s="13" t="s">
        <v>41</v>
      </c>
      <c r="I96" s="14"/>
      <c r="J96" s="27">
        <v>7.41</v>
      </c>
      <c r="K96" s="16"/>
      <c r="L96" s="16"/>
      <c r="M96" s="25"/>
      <c r="N96" s="12">
        <v>4.12</v>
      </c>
      <c r="O96" s="16">
        <f t="shared" si="8"/>
        <v>3.6460176991150401</v>
      </c>
      <c r="P96" s="16">
        <f t="shared" si="9"/>
        <v>6979.28</v>
      </c>
      <c r="Q96" s="25"/>
      <c r="R96" s="17" t="s">
        <v>44</v>
      </c>
      <c r="S96" s="12">
        <v>5.25</v>
      </c>
      <c r="T96" s="15">
        <f t="shared" si="10"/>
        <v>4.6460176991150401</v>
      </c>
      <c r="U96" s="15">
        <f t="shared" si="11"/>
        <v>8893.5</v>
      </c>
      <c r="V96" s="15"/>
      <c r="W96" s="44" t="s">
        <v>188</v>
      </c>
      <c r="X96" s="12">
        <v>7.19</v>
      </c>
      <c r="Y96" s="19">
        <f t="shared" si="12"/>
        <v>6.3628318584070804</v>
      </c>
      <c r="Z96" s="20">
        <f t="shared" si="13"/>
        <v>12179.86</v>
      </c>
      <c r="AA96" s="20"/>
      <c r="AB96" s="18" t="s">
        <v>50</v>
      </c>
      <c r="AC96" s="12">
        <v>7.87</v>
      </c>
      <c r="AD96" s="21">
        <f t="shared" si="14"/>
        <v>6.9646017699115097</v>
      </c>
      <c r="AE96" s="21">
        <f t="shared" si="15"/>
        <v>13331.78</v>
      </c>
      <c r="AF96" s="21"/>
      <c r="AG96" s="20" t="s">
        <v>46</v>
      </c>
    </row>
    <row r="97" spans="1:33">
      <c r="A97" s="9">
        <v>90</v>
      </c>
      <c r="B97" s="10" t="s">
        <v>38</v>
      </c>
      <c r="C97" s="26" t="s">
        <v>169</v>
      </c>
      <c r="D97" s="11" t="s">
        <v>40</v>
      </c>
      <c r="E97" s="11" t="s">
        <v>41</v>
      </c>
      <c r="F97" s="12">
        <v>3279</v>
      </c>
      <c r="G97" s="12">
        <v>2998</v>
      </c>
      <c r="H97" s="13" t="s">
        <v>41</v>
      </c>
      <c r="I97" s="14"/>
      <c r="J97" s="27">
        <v>21.451441150442498</v>
      </c>
      <c r="K97" s="16">
        <v>24.518000000000001</v>
      </c>
      <c r="L97" s="16"/>
      <c r="M97" s="25"/>
      <c r="N97" s="12">
        <v>22.73</v>
      </c>
      <c r="O97" s="16">
        <f t="shared" si="8"/>
        <v>20.115044247787601</v>
      </c>
      <c r="P97" s="16">
        <f t="shared" si="9"/>
        <v>74531.67</v>
      </c>
      <c r="Q97" s="25"/>
      <c r="R97" s="17" t="s">
        <v>44</v>
      </c>
      <c r="S97" s="12">
        <v>23.4</v>
      </c>
      <c r="T97" s="15">
        <f t="shared" si="10"/>
        <v>20.707964601769898</v>
      </c>
      <c r="U97" s="15">
        <f t="shared" si="11"/>
        <v>76728.600000000006</v>
      </c>
      <c r="V97" s="15"/>
      <c r="W97" s="44" t="s">
        <v>188</v>
      </c>
      <c r="X97" s="12">
        <v>23.75</v>
      </c>
      <c r="Y97" s="19">
        <f t="shared" si="12"/>
        <v>21.017699115044199</v>
      </c>
      <c r="Z97" s="20">
        <f t="shared" si="13"/>
        <v>77876.25</v>
      </c>
      <c r="AA97" s="20"/>
      <c r="AB97" s="18" t="s">
        <v>50</v>
      </c>
      <c r="AC97" s="12">
        <v>23.59</v>
      </c>
      <c r="AD97" s="21">
        <f t="shared" si="14"/>
        <v>20.876106194690301</v>
      </c>
      <c r="AE97" s="21">
        <f t="shared" si="15"/>
        <v>77351.61</v>
      </c>
      <c r="AF97" s="21"/>
      <c r="AG97" s="20" t="s">
        <v>46</v>
      </c>
    </row>
    <row r="98" spans="1:33">
      <c r="A98" s="9">
        <v>91</v>
      </c>
      <c r="B98" s="10" t="s">
        <v>38</v>
      </c>
      <c r="C98" s="26" t="s">
        <v>171</v>
      </c>
      <c r="D98" s="11" t="s">
        <v>40</v>
      </c>
      <c r="E98" s="11" t="s">
        <v>41</v>
      </c>
      <c r="F98" s="12">
        <v>116</v>
      </c>
      <c r="G98" s="12">
        <v>112</v>
      </c>
      <c r="H98" s="13" t="s">
        <v>41</v>
      </c>
      <c r="I98" s="14"/>
      <c r="J98" s="27">
        <v>314.79000000000002</v>
      </c>
      <c r="K98" s="16">
        <v>379.18686000000002</v>
      </c>
      <c r="L98" s="16"/>
      <c r="M98" s="25"/>
      <c r="N98" s="12">
        <v>342.36</v>
      </c>
      <c r="O98" s="16">
        <f t="shared" si="8"/>
        <v>302.97345132743402</v>
      </c>
      <c r="P98" s="16">
        <f t="shared" si="9"/>
        <v>39713.760000000002</v>
      </c>
      <c r="Q98" s="25"/>
      <c r="R98" s="17" t="s">
        <v>44</v>
      </c>
      <c r="S98" s="12">
        <v>344.36</v>
      </c>
      <c r="T98" s="15">
        <f t="shared" si="10"/>
        <v>304.74336283185801</v>
      </c>
      <c r="U98" s="15">
        <f t="shared" si="11"/>
        <v>39945.760000000002</v>
      </c>
      <c r="V98" s="15"/>
      <c r="W98" s="44" t="s">
        <v>188</v>
      </c>
      <c r="X98" s="12">
        <v>373.86</v>
      </c>
      <c r="Y98" s="19">
        <f t="shared" si="12"/>
        <v>330.84955752212397</v>
      </c>
      <c r="Z98" s="20">
        <f t="shared" si="13"/>
        <v>43367.76</v>
      </c>
      <c r="AA98" s="20"/>
      <c r="AB98" s="18" t="s">
        <v>50</v>
      </c>
      <c r="AC98" s="12">
        <v>386.86</v>
      </c>
      <c r="AD98" s="21">
        <f t="shared" si="14"/>
        <v>342.35398230088498</v>
      </c>
      <c r="AE98" s="21">
        <f t="shared" si="15"/>
        <v>44875.76</v>
      </c>
      <c r="AF98" s="21"/>
      <c r="AG98" s="20" t="s">
        <v>46</v>
      </c>
    </row>
    <row r="99" spans="1:33" ht="25">
      <c r="A99" s="9">
        <v>92</v>
      </c>
      <c r="B99" s="10" t="s">
        <v>38</v>
      </c>
      <c r="C99" s="26" t="s">
        <v>173</v>
      </c>
      <c r="D99" s="11" t="s">
        <v>40</v>
      </c>
      <c r="E99" s="11" t="s">
        <v>41</v>
      </c>
      <c r="F99" s="12">
        <v>328</v>
      </c>
      <c r="G99" s="12">
        <v>294</v>
      </c>
      <c r="H99" s="13" t="s">
        <v>41</v>
      </c>
      <c r="I99" s="14"/>
      <c r="J99" s="27">
        <v>440.02</v>
      </c>
      <c r="K99" s="16">
        <v>530.03652</v>
      </c>
      <c r="L99" s="16"/>
      <c r="M99" s="25"/>
      <c r="N99" s="12">
        <v>504.11</v>
      </c>
      <c r="O99" s="16">
        <f t="shared" si="8"/>
        <v>446.11504424778798</v>
      </c>
      <c r="P99" s="16">
        <f t="shared" si="9"/>
        <v>165348.07999999999</v>
      </c>
      <c r="Q99" s="25"/>
      <c r="R99" s="17" t="s">
        <v>44</v>
      </c>
      <c r="S99" s="12">
        <v>497.92</v>
      </c>
      <c r="T99" s="15">
        <f t="shared" si="10"/>
        <v>440.63716814159301</v>
      </c>
      <c r="U99" s="15">
        <f t="shared" si="11"/>
        <v>163317.76000000001</v>
      </c>
      <c r="V99" s="15"/>
      <c r="W99" s="44" t="s">
        <v>188</v>
      </c>
      <c r="X99" s="12">
        <v>513.36</v>
      </c>
      <c r="Y99" s="19">
        <f t="shared" si="12"/>
        <v>454.300884955752</v>
      </c>
      <c r="Z99" s="20">
        <f t="shared" si="13"/>
        <v>168382.07999999999</v>
      </c>
      <c r="AA99" s="20"/>
      <c r="AB99" s="18" t="s">
        <v>50</v>
      </c>
      <c r="AC99" s="12">
        <v>550.52</v>
      </c>
      <c r="AD99" s="21">
        <f t="shared" si="14"/>
        <v>487.18584070796499</v>
      </c>
      <c r="AE99" s="21">
        <f t="shared" si="15"/>
        <v>180570.56</v>
      </c>
      <c r="AF99" s="21"/>
      <c r="AG99" s="20" t="s">
        <v>46</v>
      </c>
    </row>
    <row r="100" spans="1:33" ht="25">
      <c r="A100" s="9">
        <v>93</v>
      </c>
      <c r="B100" s="10" t="s">
        <v>38</v>
      </c>
      <c r="C100" s="26" t="s">
        <v>174</v>
      </c>
      <c r="D100" s="11" t="s">
        <v>40</v>
      </c>
      <c r="E100" s="11" t="s">
        <v>41</v>
      </c>
      <c r="F100" s="12">
        <v>253</v>
      </c>
      <c r="G100" s="12">
        <v>217</v>
      </c>
      <c r="H100" s="13" t="s">
        <v>41</v>
      </c>
      <c r="I100" s="14"/>
      <c r="J100" s="27">
        <v>258.19399380531001</v>
      </c>
      <c r="K100" s="16">
        <v>299.46071999999998</v>
      </c>
      <c r="L100" s="16"/>
      <c r="M100" s="25"/>
      <c r="N100" s="12">
        <v>285.47000000000003</v>
      </c>
      <c r="O100" s="16">
        <f t="shared" si="8"/>
        <v>252.628318584071</v>
      </c>
      <c r="P100" s="16">
        <f t="shared" si="9"/>
        <v>72223.91</v>
      </c>
      <c r="Q100" s="25"/>
      <c r="R100" s="17" t="s">
        <v>44</v>
      </c>
      <c r="S100" s="12">
        <v>294.32</v>
      </c>
      <c r="T100" s="15">
        <f t="shared" si="10"/>
        <v>260.46017699114998</v>
      </c>
      <c r="U100" s="15">
        <f t="shared" si="11"/>
        <v>74462.960000000006</v>
      </c>
      <c r="V100" s="15"/>
      <c r="W100" s="44" t="s">
        <v>188</v>
      </c>
      <c r="X100" s="12">
        <v>290.05</v>
      </c>
      <c r="Y100" s="19">
        <f t="shared" si="12"/>
        <v>256.68141592920398</v>
      </c>
      <c r="Z100" s="20">
        <f t="shared" si="13"/>
        <v>73382.649999999994</v>
      </c>
      <c r="AA100" s="20"/>
      <c r="AB100" s="18" t="s">
        <v>50</v>
      </c>
      <c r="AC100" s="12">
        <v>334.18</v>
      </c>
      <c r="AD100" s="21">
        <f t="shared" si="14"/>
        <v>295.734513274336</v>
      </c>
      <c r="AE100" s="21">
        <f t="shared" si="15"/>
        <v>84547.54</v>
      </c>
      <c r="AF100" s="21"/>
      <c r="AG100" s="20" t="s">
        <v>46</v>
      </c>
    </row>
    <row r="101" spans="1:33">
      <c r="A101" s="9">
        <v>94</v>
      </c>
      <c r="B101" s="10" t="s">
        <v>38</v>
      </c>
      <c r="C101" s="26" t="s">
        <v>175</v>
      </c>
      <c r="D101" s="11" t="s">
        <v>40</v>
      </c>
      <c r="E101" s="11" t="s">
        <v>41</v>
      </c>
      <c r="F101" s="12">
        <v>289</v>
      </c>
      <c r="G101" s="12">
        <v>279</v>
      </c>
      <c r="H101" s="13" t="s">
        <v>41</v>
      </c>
      <c r="I101" s="14"/>
      <c r="J101" s="27">
        <v>620.41</v>
      </c>
      <c r="K101" s="16">
        <v>747.34061999999994</v>
      </c>
      <c r="L101" s="16"/>
      <c r="M101" s="25"/>
      <c r="N101" s="12">
        <v>678.62</v>
      </c>
      <c r="O101" s="16">
        <f t="shared" si="8"/>
        <v>600.54867256637203</v>
      </c>
      <c r="P101" s="16">
        <f t="shared" si="9"/>
        <v>196121.18</v>
      </c>
      <c r="Q101" s="25"/>
      <c r="R101" s="17" t="s">
        <v>44</v>
      </c>
      <c r="S101" s="12">
        <v>675.85</v>
      </c>
      <c r="T101" s="15">
        <f t="shared" si="10"/>
        <v>598.09734513274304</v>
      </c>
      <c r="U101" s="15">
        <f t="shared" si="11"/>
        <v>195320.65</v>
      </c>
      <c r="V101" s="15"/>
      <c r="W101" s="44" t="s">
        <v>188</v>
      </c>
      <c r="X101" s="12">
        <v>736.85</v>
      </c>
      <c r="Y101" s="19">
        <f t="shared" si="12"/>
        <v>652.07964601769902</v>
      </c>
      <c r="Z101" s="20">
        <f t="shared" si="13"/>
        <v>212949.65</v>
      </c>
      <c r="AA101" s="20"/>
      <c r="AB101" s="18" t="s">
        <v>50</v>
      </c>
      <c r="AC101" s="12">
        <v>729.88</v>
      </c>
      <c r="AD101" s="21">
        <f t="shared" si="14"/>
        <v>645.91150442477897</v>
      </c>
      <c r="AE101" s="21">
        <f t="shared" si="15"/>
        <v>210935.32</v>
      </c>
      <c r="AF101" s="21"/>
      <c r="AG101" s="20" t="s">
        <v>46</v>
      </c>
    </row>
    <row r="102" spans="1:33">
      <c r="A102" s="9"/>
      <c r="B102" s="13"/>
      <c r="C102" s="13"/>
      <c r="D102" s="28"/>
      <c r="E102" s="28"/>
      <c r="F102" s="13"/>
      <c r="G102" s="13"/>
      <c r="H102" s="13"/>
      <c r="I102" s="14"/>
      <c r="J102" s="29"/>
      <c r="K102" s="30"/>
      <c r="L102" s="30"/>
      <c r="M102" s="30"/>
      <c r="N102" s="30"/>
      <c r="O102" s="30"/>
      <c r="P102" s="30"/>
      <c r="Q102" s="30"/>
      <c r="R102" s="30"/>
      <c r="S102" s="12"/>
      <c r="T102" s="15"/>
      <c r="U102" s="15"/>
      <c r="V102" s="15"/>
      <c r="W102" s="18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</row>
    <row r="103" spans="1:33">
      <c r="A103" s="57" t="s">
        <v>176</v>
      </c>
      <c r="B103" s="58"/>
      <c r="C103" s="58"/>
      <c r="D103" s="58"/>
      <c r="E103" s="58"/>
      <c r="F103" s="58"/>
      <c r="G103" s="58"/>
      <c r="H103" s="58"/>
      <c r="I103" s="58"/>
      <c r="J103" s="31"/>
      <c r="K103" s="31"/>
      <c r="L103" s="31">
        <f>L104/1.09</f>
        <v>3649999.9999999995</v>
      </c>
      <c r="M103" s="32"/>
      <c r="N103" s="32"/>
      <c r="O103" s="32"/>
      <c r="P103" s="31">
        <f>P104/1.13</f>
        <v>4004404.0796460202</v>
      </c>
      <c r="Q103" s="32"/>
      <c r="R103" s="32"/>
      <c r="S103" s="32"/>
      <c r="T103" s="32"/>
      <c r="U103" s="31">
        <f>U104/1.13</f>
        <v>4177090.6194690298</v>
      </c>
      <c r="V103" s="31"/>
      <c r="W103" s="32"/>
      <c r="X103" s="32"/>
      <c r="Y103" s="32"/>
      <c r="Z103" s="31">
        <f>Z104/1.13</f>
        <v>4203357.9115044251</v>
      </c>
      <c r="AA103" s="31"/>
      <c r="AB103" s="32"/>
      <c r="AC103" s="32"/>
      <c r="AD103" s="32"/>
      <c r="AE103" s="31">
        <f>AE104/1.13</f>
        <v>4385428.9469026597</v>
      </c>
      <c r="AF103" s="31"/>
      <c r="AG103" s="32"/>
    </row>
    <row r="104" spans="1:33">
      <c r="A104" s="59" t="s">
        <v>177</v>
      </c>
      <c r="B104" s="60"/>
      <c r="C104" s="60"/>
      <c r="D104" s="60"/>
      <c r="E104" s="60"/>
      <c r="F104" s="60"/>
      <c r="G104" s="60"/>
      <c r="H104" s="60"/>
      <c r="I104" s="60"/>
      <c r="J104" s="33"/>
      <c r="K104" s="33"/>
      <c r="L104" s="33">
        <f>SUM(L8:L102)</f>
        <v>3978500</v>
      </c>
      <c r="M104" s="34"/>
      <c r="N104" s="34"/>
      <c r="O104" s="34"/>
      <c r="P104" s="34">
        <f>SUM(P8:P102)</f>
        <v>4524976.6100000003</v>
      </c>
      <c r="Q104" s="34"/>
      <c r="R104" s="34"/>
      <c r="S104" s="34"/>
      <c r="T104" s="34"/>
      <c r="U104" s="34">
        <f>SUM(U8:U102)</f>
        <v>4720112.4000000004</v>
      </c>
      <c r="V104" s="34"/>
      <c r="W104" s="34"/>
      <c r="X104" s="34"/>
      <c r="Y104" s="34"/>
      <c r="Z104" s="34">
        <f>SUM(Z8:Z102)</f>
        <v>4749794.4400000004</v>
      </c>
      <c r="AA104" s="34"/>
      <c r="AB104" s="34"/>
      <c r="AC104" s="34"/>
      <c r="AD104" s="34"/>
      <c r="AE104" s="34">
        <f>SUM(AE8:AE102)</f>
        <v>4955534.71</v>
      </c>
      <c r="AF104" s="34"/>
      <c r="AG104" s="34"/>
    </row>
    <row r="110" spans="1:33">
      <c r="T110" t="s">
        <v>178</v>
      </c>
    </row>
  </sheetData>
  <mergeCells count="30">
    <mergeCell ref="A6:M6"/>
    <mergeCell ref="N6:AG6"/>
    <mergeCell ref="A103:I103"/>
    <mergeCell ref="A104:I104"/>
    <mergeCell ref="L8:L14"/>
    <mergeCell ref="M8:M14"/>
    <mergeCell ref="AF8:AF14"/>
    <mergeCell ref="V8:V20"/>
    <mergeCell ref="Q8:Q20"/>
    <mergeCell ref="AA8:AA20"/>
    <mergeCell ref="A5:M5"/>
    <mergeCell ref="N5:R5"/>
    <mergeCell ref="S5:W5"/>
    <mergeCell ref="X5:AB5"/>
    <mergeCell ref="AC5:AG5"/>
    <mergeCell ref="N3:R3"/>
    <mergeCell ref="S3:W3"/>
    <mergeCell ref="X3:AB3"/>
    <mergeCell ref="AC3:AG3"/>
    <mergeCell ref="A4:M4"/>
    <mergeCell ref="N4:R4"/>
    <mergeCell ref="S4:W4"/>
    <mergeCell ref="X4:AB4"/>
    <mergeCell ref="AC4:AG4"/>
    <mergeCell ref="A2:M3"/>
    <mergeCell ref="A1:AG1"/>
    <mergeCell ref="N2:R2"/>
    <mergeCell ref="S2:W2"/>
    <mergeCell ref="X2:AB2"/>
    <mergeCell ref="AC2:AG2"/>
  </mergeCells>
  <phoneticPr fontId="27" type="noConversion"/>
  <pageMargins left="0.75" right="0.75" top="1" bottom="1" header="0.5" footer="0.5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第一轮报价</vt:lpstr>
      <vt:lpstr>第二轮报价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HIPAA</dc:creator>
  <cp:lastModifiedBy>锋 刘</cp:lastModifiedBy>
  <dcterms:created xsi:type="dcterms:W3CDTF">2025-03-26T07:19:00Z</dcterms:created>
  <dcterms:modified xsi:type="dcterms:W3CDTF">2026-02-09T08:12:47Z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82FEE639AF114C2EBB2E8DA9CD266BAD_13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